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jam 2\Desktop\TIGROV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H280" i="9"/>
  <c r="G280" i="9"/>
  <c r="E280" i="9" s="1"/>
  <c r="B280" i="9" s="1"/>
  <c r="F280" i="9"/>
  <c r="F275" i="9" s="1"/>
  <c r="H279" i="9"/>
  <c r="G279" i="9"/>
  <c r="F279" i="9"/>
  <c r="F278" i="9"/>
  <c r="F277" i="9"/>
  <c r="F276" i="9"/>
  <c r="L274" i="9"/>
  <c r="F274" i="9" s="1"/>
  <c r="H274" i="9"/>
  <c r="I273" i="9"/>
  <c r="H273" i="9"/>
  <c r="F273" i="9"/>
  <c r="E272" i="9"/>
  <c r="M271" i="9"/>
  <c r="L271" i="9"/>
  <c r="E271" i="9"/>
  <c r="M270" i="9"/>
  <c r="L270" i="9"/>
  <c r="F270" i="9" s="1"/>
  <c r="E270" i="9"/>
  <c r="M269" i="9"/>
  <c r="L269" i="9"/>
  <c r="F269" i="9"/>
  <c r="E269" i="9"/>
  <c r="M268" i="9"/>
  <c r="L268" i="9"/>
  <c r="F268" i="9" s="1"/>
  <c r="E268" i="9"/>
  <c r="M267" i="9"/>
  <c r="L267" i="9"/>
  <c r="F267" i="9" s="1"/>
  <c r="B267" i="9" s="1"/>
  <c r="E267" i="9"/>
  <c r="M266" i="9"/>
  <c r="L266" i="9"/>
  <c r="F266" i="9" s="1"/>
  <c r="E266" i="9"/>
  <c r="B266" i="9" s="1"/>
  <c r="M265" i="9"/>
  <c r="L265" i="9"/>
  <c r="F265" i="9"/>
  <c r="E265" i="9"/>
  <c r="B265" i="9" s="1"/>
  <c r="M264" i="9"/>
  <c r="L264" i="9"/>
  <c r="F264" i="9" s="1"/>
  <c r="E264" i="9"/>
  <c r="B264" i="9" s="1"/>
  <c r="M263" i="9"/>
  <c r="L263" i="9"/>
  <c r="E263" i="9"/>
  <c r="M262" i="9"/>
  <c r="L262" i="9"/>
  <c r="F262" i="9" s="1"/>
  <c r="E262" i="9"/>
  <c r="B262" i="9" s="1"/>
  <c r="M261" i="9"/>
  <c r="L261" i="9"/>
  <c r="F261" i="9"/>
  <c r="E261" i="9"/>
  <c r="B261" i="9" s="1"/>
  <c r="M260" i="9"/>
  <c r="L260" i="9"/>
  <c r="F260" i="9" s="1"/>
  <c r="E260" i="9"/>
  <c r="M259" i="9"/>
  <c r="L259" i="9"/>
  <c r="F259" i="9" s="1"/>
  <c r="B259" i="9" s="1"/>
  <c r="E259" i="9"/>
  <c r="M258" i="9"/>
  <c r="L258" i="9"/>
  <c r="F258" i="9" s="1"/>
  <c r="B258" i="9" s="1"/>
  <c r="E258" i="9"/>
  <c r="M257" i="9"/>
  <c r="L257" i="9"/>
  <c r="F257" i="9"/>
  <c r="E257" i="9"/>
  <c r="B257" i="9" s="1"/>
  <c r="M256" i="9"/>
  <c r="L256" i="9"/>
  <c r="F256" i="9" s="1"/>
  <c r="E256" i="9"/>
  <c r="M255" i="9"/>
  <c r="L255" i="9"/>
  <c r="F255" i="9" s="1"/>
  <c r="B255" i="9" s="1"/>
  <c r="E255" i="9"/>
  <c r="M254" i="9"/>
  <c r="L254" i="9"/>
  <c r="F254" i="9" s="1"/>
  <c r="B254" i="9" s="1"/>
  <c r="E254" i="9"/>
  <c r="M253" i="9"/>
  <c r="L253" i="9"/>
  <c r="F253" i="9"/>
  <c r="E253" i="9"/>
  <c r="B253" i="9"/>
  <c r="M252" i="9"/>
  <c r="L252" i="9"/>
  <c r="F252" i="9"/>
  <c r="E252" i="9"/>
  <c r="B252" i="9" s="1"/>
  <c r="M251" i="9"/>
  <c r="F251" i="9" s="1"/>
  <c r="L251" i="9"/>
  <c r="E251" i="9"/>
  <c r="B251" i="9"/>
  <c r="M250" i="9"/>
  <c r="L250" i="9"/>
  <c r="F250" i="9" s="1"/>
  <c r="E250" i="9"/>
  <c r="B250" i="9"/>
  <c r="M249" i="9"/>
  <c r="L249" i="9"/>
  <c r="F249" i="9"/>
  <c r="E249" i="9"/>
  <c r="B249" i="9" s="1"/>
  <c r="M248" i="9"/>
  <c r="L248" i="9"/>
  <c r="F248" i="9"/>
  <c r="E248" i="9"/>
  <c r="M247" i="9"/>
  <c r="L247" i="9"/>
  <c r="F247" i="9"/>
  <c r="B247" i="9" s="1"/>
  <c r="E247" i="9"/>
  <c r="M246" i="9"/>
  <c r="L246" i="9"/>
  <c r="F246" i="9" s="1"/>
  <c r="B246" i="9" s="1"/>
  <c r="E246" i="9"/>
  <c r="M245" i="9"/>
  <c r="F245" i="9" s="1"/>
  <c r="B245" i="9" s="1"/>
  <c r="L245" i="9"/>
  <c r="E245" i="9"/>
  <c r="M244" i="9"/>
  <c r="L244" i="9"/>
  <c r="F244" i="9"/>
  <c r="E244" i="9"/>
  <c r="B244" i="9" s="1"/>
  <c r="M243" i="9"/>
  <c r="F243" i="9" s="1"/>
  <c r="L243" i="9"/>
  <c r="E243" i="9"/>
  <c r="B243" i="9"/>
  <c r="M242" i="9"/>
  <c r="L242" i="9"/>
  <c r="F242" i="9" s="1"/>
  <c r="E242" i="9"/>
  <c r="B242" i="9"/>
  <c r="M241" i="9"/>
  <c r="L241" i="9"/>
  <c r="F241" i="9"/>
  <c r="E241" i="9"/>
  <c r="B241" i="9" s="1"/>
  <c r="M240" i="9"/>
  <c r="L240" i="9"/>
  <c r="F240" i="9"/>
  <c r="E240" i="9"/>
  <c r="M239" i="9"/>
  <c r="L239" i="9"/>
  <c r="F239" i="9"/>
  <c r="B239" i="9" s="1"/>
  <c r="E239" i="9"/>
  <c r="M238" i="9"/>
  <c r="L238" i="9"/>
  <c r="F238" i="9" s="1"/>
  <c r="B238" i="9" s="1"/>
  <c r="E238" i="9"/>
  <c r="M237" i="9"/>
  <c r="F237" i="9" s="1"/>
  <c r="B237" i="9" s="1"/>
  <c r="L237" i="9"/>
  <c r="E237" i="9"/>
  <c r="M236" i="9"/>
  <c r="L236" i="9"/>
  <c r="F236" i="9"/>
  <c r="E236" i="9"/>
  <c r="B236" i="9" s="1"/>
  <c r="M235" i="9"/>
  <c r="F235" i="9" s="1"/>
  <c r="L235" i="9"/>
  <c r="E235" i="9"/>
  <c r="B235" i="9"/>
  <c r="M234" i="9"/>
  <c r="L234" i="9"/>
  <c r="F234" i="9" s="1"/>
  <c r="E234" i="9"/>
  <c r="B234" i="9"/>
  <c r="M233" i="9"/>
  <c r="L233" i="9"/>
  <c r="F233" i="9"/>
  <c r="E233" i="9"/>
  <c r="B233" i="9" s="1"/>
  <c r="M232" i="9"/>
  <c r="L232" i="9"/>
  <c r="F232" i="9"/>
  <c r="E232" i="9"/>
  <c r="M231" i="9"/>
  <c r="L231" i="9"/>
  <c r="F231" i="9"/>
  <c r="B231" i="9" s="1"/>
  <c r="E231" i="9"/>
  <c r="M230" i="9"/>
  <c r="L230" i="9"/>
  <c r="F230" i="9" s="1"/>
  <c r="E230" i="9"/>
  <c r="M229" i="9"/>
  <c r="F229" i="9" s="1"/>
  <c r="B229" i="9" s="1"/>
  <c r="L229" i="9"/>
  <c r="E229" i="9"/>
  <c r="M228" i="9"/>
  <c r="L228" i="9"/>
  <c r="F228" i="9" s="1"/>
  <c r="E228" i="9"/>
  <c r="M227" i="9"/>
  <c r="L227" i="9"/>
  <c r="E227" i="9"/>
  <c r="M226" i="9"/>
  <c r="L226" i="9"/>
  <c r="E226" i="9"/>
  <c r="H225" i="9"/>
  <c r="G225" i="9"/>
  <c r="F225" i="9"/>
  <c r="E225" i="9"/>
  <c r="B225" i="9" s="1"/>
  <c r="M224" i="9"/>
  <c r="L224" i="9"/>
  <c r="F224" i="9"/>
  <c r="E224" i="9"/>
  <c r="M223" i="9"/>
  <c r="L223" i="9"/>
  <c r="F223" i="9"/>
  <c r="B223" i="9" s="1"/>
  <c r="E223" i="9"/>
  <c r="M222" i="9"/>
  <c r="L222" i="9"/>
  <c r="E222" i="9"/>
  <c r="M221" i="9"/>
  <c r="L221" i="9"/>
  <c r="E221" i="9"/>
  <c r="M220" i="9"/>
  <c r="L220" i="9"/>
  <c r="E220" i="9"/>
  <c r="M219" i="9"/>
  <c r="L219" i="9"/>
  <c r="E219" i="9"/>
  <c r="M218" i="9"/>
  <c r="L218" i="9"/>
  <c r="E218" i="9"/>
  <c r="M217" i="9"/>
  <c r="F217" i="9" s="1"/>
  <c r="L217" i="9"/>
  <c r="E217" i="9"/>
  <c r="M216" i="9"/>
  <c r="L216" i="9"/>
  <c r="F216" i="9" s="1"/>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F103" i="9"/>
  <c r="E103" i="9"/>
  <c r="B103" i="9" s="1"/>
  <c r="H102" i="9"/>
  <c r="E102" i="9" s="1"/>
  <c r="B102" i="9" s="1"/>
  <c r="G102" i="9"/>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F45" i="9"/>
  <c r="H44" i="9"/>
  <c r="G44" i="9"/>
  <c r="F44" i="9"/>
  <c r="H43" i="9"/>
  <c r="G43" i="9"/>
  <c r="E43" i="9" s="1"/>
  <c r="B43" i="9" s="1"/>
  <c r="F43" i="9"/>
  <c r="H42" i="9"/>
  <c r="G42" i="9"/>
  <c r="F42" i="9"/>
  <c r="H41" i="9"/>
  <c r="G41" i="9"/>
  <c r="F41" i="9"/>
  <c r="H40" i="9"/>
  <c r="G40" i="9"/>
  <c r="F40" i="9"/>
  <c r="H39" i="9"/>
  <c r="G39" i="9"/>
  <c r="F39" i="9"/>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4" i="9" s="1"/>
  <c r="E274" i="9" s="1"/>
  <c r="I3" i="9"/>
  <c r="L212" i="9" s="1"/>
  <c r="H3" i="9"/>
  <c r="G3" i="9"/>
  <c r="D101" i="8"/>
  <c r="D95" i="8"/>
  <c r="D90" i="8"/>
  <c r="D85" i="8"/>
  <c r="D80" i="8"/>
  <c r="D75" i="8"/>
  <c r="D70" i="8"/>
  <c r="D65" i="8"/>
  <c r="D60" i="8"/>
  <c r="D55" i="8"/>
  <c r="D49" i="8" s="1"/>
  <c r="D43" i="8" s="1"/>
  <c r="D50" i="8"/>
  <c r="D44" i="8"/>
  <c r="D36" i="8"/>
  <c r="D26" i="8"/>
  <c r="C1501" i="1" s="1"/>
  <c r="D24" i="8"/>
  <c r="C1499" i="1" s="1"/>
  <c r="H1499" i="1" s="1"/>
  <c r="D18" i="8"/>
  <c r="D8" i="8"/>
  <c r="D6" i="8" s="1"/>
  <c r="C1481" i="1" s="1"/>
  <c r="E44" i="7"/>
  <c r="D44" i="7"/>
  <c r="E39" i="7"/>
  <c r="D39" i="7"/>
  <c r="D38" i="7" s="1"/>
  <c r="E38" i="7"/>
  <c r="E30" i="7"/>
  <c r="D30" i="7"/>
  <c r="E23" i="7"/>
  <c r="E22" i="7" s="1"/>
  <c r="D1453" i="1" s="1"/>
  <c r="H1453" i="1"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1223" i="1" s="1"/>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E78" i="5" s="1"/>
  <c r="D79" i="5"/>
  <c r="F79" i="5" s="1"/>
  <c r="F77" i="5"/>
  <c r="F76" i="5"/>
  <c r="F75" i="5"/>
  <c r="F74" i="5"/>
  <c r="F73" i="5"/>
  <c r="F72" i="5"/>
  <c r="F71" i="5"/>
  <c r="E70" i="5"/>
  <c r="E69" i="5" s="1"/>
  <c r="E68" i="5" s="1"/>
  <c r="I21" i="3"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32" i="4"/>
  <c r="F632" i="4" s="1"/>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E567" i="4" s="1"/>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E636" i="4" s="1"/>
  <c r="D530" i="4"/>
  <c r="F530" i="4" s="1"/>
  <c r="D529" i="4"/>
  <c r="F529" i="4" s="1"/>
  <c r="F527" i="4"/>
  <c r="F526" i="4"/>
  <c r="E525" i="4"/>
  <c r="D525" i="4"/>
  <c r="F525" i="4" s="1"/>
  <c r="F524" i="4"/>
  <c r="F523" i="4"/>
  <c r="E522" i="4"/>
  <c r="E515" i="4" s="1"/>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E417" i="4"/>
  <c r="D412" i="1" s="1"/>
  <c r="H412" i="1" s="1"/>
  <c r="D417" i="4"/>
  <c r="E416" i="4"/>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E363" i="4"/>
  <c r="F362" i="4"/>
  <c r="F361" i="4"/>
  <c r="F360" i="4"/>
  <c r="F359" i="4"/>
  <c r="F358" i="4"/>
  <c r="F357" i="4"/>
  <c r="F356" i="4"/>
  <c r="E356" i="4"/>
  <c r="D356" i="4"/>
  <c r="F355" i="4"/>
  <c r="F354" i="4"/>
  <c r="F353" i="4"/>
  <c r="E352" i="4"/>
  <c r="E351" i="4" s="1"/>
  <c r="E350"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E407"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E50" i="4"/>
  <c r="D46" i="1" s="1"/>
  <c r="F49" i="4"/>
  <c r="F48" i="4"/>
  <c r="F47" i="4"/>
  <c r="F46" i="4"/>
  <c r="E45" i="4"/>
  <c r="D45" i="4"/>
  <c r="F45" i="4" s="1"/>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C1576" i="1"/>
  <c r="H1576"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G1546" i="1"/>
  <c r="C1546" i="1"/>
  <c r="H1546" i="1" s="1"/>
  <c r="C1545" i="1"/>
  <c r="H1544" i="1"/>
  <c r="G1544" i="1"/>
  <c r="C1544" i="1"/>
  <c r="H1543" i="1"/>
  <c r="G1543" i="1"/>
  <c r="C1543" i="1"/>
  <c r="C1542" i="1"/>
  <c r="H1542" i="1" s="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G1531" i="1"/>
  <c r="C1531" i="1"/>
  <c r="G1530" i="1"/>
  <c r="C1530" i="1"/>
  <c r="H1530" i="1" s="1"/>
  <c r="C1529" i="1"/>
  <c r="H1528" i="1"/>
  <c r="G1528" i="1"/>
  <c r="C1528" i="1"/>
  <c r="H1527" i="1"/>
  <c r="G1527" i="1"/>
  <c r="C1527" i="1"/>
  <c r="C1526" i="1"/>
  <c r="H1526" i="1" s="1"/>
  <c r="C1525" i="1"/>
  <c r="H1524" i="1"/>
  <c r="G1524" i="1"/>
  <c r="C1524" i="1"/>
  <c r="H1523" i="1"/>
  <c r="G1523" i="1"/>
  <c r="C1523" i="1"/>
  <c r="G1522" i="1"/>
  <c r="C1522" i="1"/>
  <c r="H1522" i="1" s="1"/>
  <c r="C1521" i="1"/>
  <c r="H1520" i="1"/>
  <c r="G1520" i="1"/>
  <c r="C1520" i="1"/>
  <c r="H1519" i="1"/>
  <c r="G1519" i="1"/>
  <c r="C1519" i="1"/>
  <c r="C1518" i="1"/>
  <c r="H1518" i="1" s="1"/>
  <c r="H1516" i="1"/>
  <c r="G1516" i="1"/>
  <c r="C1516" i="1"/>
  <c r="H1515" i="1"/>
  <c r="G1515" i="1"/>
  <c r="C1515" i="1"/>
  <c r="G1514" i="1"/>
  <c r="C1514" i="1"/>
  <c r="H1514" i="1" s="1"/>
  <c r="C1513" i="1"/>
  <c r="H1512" i="1"/>
  <c r="G1512" i="1"/>
  <c r="C1512" i="1"/>
  <c r="H1511" i="1"/>
  <c r="G1511" i="1"/>
  <c r="C1511" i="1"/>
  <c r="C1510" i="1"/>
  <c r="H1510" i="1" s="1"/>
  <c r="C1509" i="1"/>
  <c r="H1508" i="1"/>
  <c r="G1508" i="1"/>
  <c r="C1508" i="1"/>
  <c r="H1507" i="1"/>
  <c r="G1507" i="1"/>
  <c r="C1507" i="1"/>
  <c r="G1506" i="1"/>
  <c r="C1506" i="1"/>
  <c r="H1506" i="1" s="1"/>
  <c r="C1505" i="1"/>
  <c r="H1504" i="1"/>
  <c r="G1504" i="1"/>
  <c r="C1504" i="1"/>
  <c r="C1503" i="1"/>
  <c r="H1503" i="1" s="1"/>
  <c r="C1502" i="1"/>
  <c r="H1502" i="1" s="1"/>
  <c r="H1500" i="1"/>
  <c r="G1500" i="1"/>
  <c r="C1500" i="1"/>
  <c r="G1498" i="1"/>
  <c r="C1498" i="1"/>
  <c r="H1498" i="1" s="1"/>
  <c r="C1497" i="1"/>
  <c r="H1496" i="1"/>
  <c r="G1496" i="1"/>
  <c r="C1496" i="1"/>
  <c r="H1495" i="1"/>
  <c r="G1495" i="1"/>
  <c r="C1495" i="1"/>
  <c r="C1494" i="1"/>
  <c r="H1494" i="1" s="1"/>
  <c r="C1493" i="1"/>
  <c r="H1492" i="1"/>
  <c r="G1492" i="1"/>
  <c r="C1492" i="1"/>
  <c r="G1491" i="1"/>
  <c r="C1491" i="1"/>
  <c r="H1491" i="1" s="1"/>
  <c r="G1490" i="1"/>
  <c r="C1490" i="1"/>
  <c r="H1490" i="1" s="1"/>
  <c r="C1489" i="1"/>
  <c r="H1488" i="1"/>
  <c r="G1488" i="1"/>
  <c r="C1488" i="1"/>
  <c r="H1487" i="1"/>
  <c r="G1487" i="1"/>
  <c r="C1487" i="1"/>
  <c r="C1486" i="1"/>
  <c r="H1486" i="1" s="1"/>
  <c r="C1485" i="1"/>
  <c r="C1484" i="1"/>
  <c r="H1484" i="1" s="1"/>
  <c r="C1483" i="1"/>
  <c r="H1483" i="1" s="1"/>
  <c r="G1482" i="1"/>
  <c r="C1482" i="1"/>
  <c r="H1482" i="1" s="1"/>
  <c r="G1480" i="1"/>
  <c r="C1480" i="1"/>
  <c r="H1480" i="1" s="1"/>
  <c r="J1479" i="1"/>
  <c r="D1479" i="1"/>
  <c r="C1479" i="1"/>
  <c r="H1478" i="1"/>
  <c r="G1478" i="1"/>
  <c r="D1478" i="1"/>
  <c r="J1478" i="1" s="1"/>
  <c r="C1478" i="1"/>
  <c r="J1477" i="1"/>
  <c r="D1477" i="1"/>
  <c r="C1477" i="1"/>
  <c r="D1476" i="1"/>
  <c r="J1476" i="1" s="1"/>
  <c r="C1476" i="1"/>
  <c r="D1475" i="1"/>
  <c r="H1475" i="1" s="1"/>
  <c r="C1475" i="1"/>
  <c r="J1474" i="1"/>
  <c r="D1474" i="1"/>
  <c r="C1474" i="1"/>
  <c r="H1473" i="1"/>
  <c r="G1473" i="1"/>
  <c r="D1473" i="1"/>
  <c r="J1473" i="1" s="1"/>
  <c r="C1473" i="1"/>
  <c r="J1472" i="1"/>
  <c r="D1472" i="1"/>
  <c r="C1472" i="1"/>
  <c r="H1471" i="1"/>
  <c r="G1471" i="1"/>
  <c r="D1471" i="1"/>
  <c r="J1471" i="1" s="1"/>
  <c r="C1471" i="1"/>
  <c r="H1470" i="1"/>
  <c r="G1470" i="1"/>
  <c r="D1470" i="1"/>
  <c r="C1470" i="1"/>
  <c r="H1469" i="1"/>
  <c r="D1469" i="1"/>
  <c r="G1469" i="1" s="1"/>
  <c r="C1469" i="1"/>
  <c r="J1468" i="1"/>
  <c r="D1468" i="1"/>
  <c r="C1468" i="1"/>
  <c r="H1467" i="1"/>
  <c r="G1467" i="1"/>
  <c r="D1467" i="1"/>
  <c r="J1467" i="1" s="1"/>
  <c r="C1467" i="1"/>
  <c r="J1466" i="1"/>
  <c r="D1466" i="1"/>
  <c r="C1466" i="1"/>
  <c r="H1465" i="1"/>
  <c r="G1465" i="1"/>
  <c r="D1465" i="1"/>
  <c r="J1465" i="1" s="1"/>
  <c r="C1465" i="1"/>
  <c r="J1464" i="1"/>
  <c r="D1464" i="1"/>
  <c r="C1464" i="1"/>
  <c r="H1463" i="1"/>
  <c r="G1463" i="1"/>
  <c r="D1463" i="1"/>
  <c r="J1463" i="1" s="1"/>
  <c r="C1463" i="1"/>
  <c r="J1462" i="1"/>
  <c r="D1462" i="1"/>
  <c r="C1462" i="1"/>
  <c r="D1461" i="1"/>
  <c r="C1461" i="1"/>
  <c r="D1460" i="1"/>
  <c r="J1460" i="1" s="1"/>
  <c r="C1460" i="1"/>
  <c r="H1459" i="1"/>
  <c r="D1459" i="1"/>
  <c r="C1459" i="1"/>
  <c r="G1459" i="1" s="1"/>
  <c r="I1459" i="1" s="1"/>
  <c r="H1458" i="1"/>
  <c r="D1458" i="1"/>
  <c r="C1458" i="1"/>
  <c r="G1458" i="1" s="1"/>
  <c r="I1458" i="1" s="1"/>
  <c r="D1457" i="1"/>
  <c r="H1457" i="1" s="1"/>
  <c r="C1457" i="1"/>
  <c r="G1457" i="1" s="1"/>
  <c r="H1456" i="1"/>
  <c r="D1456" i="1"/>
  <c r="J1456" i="1" s="1"/>
  <c r="C1456" i="1"/>
  <c r="G1456" i="1" s="1"/>
  <c r="I1456" i="1" s="1"/>
  <c r="D1455" i="1"/>
  <c r="H1455" i="1" s="1"/>
  <c r="C1455" i="1"/>
  <c r="C1454" i="1"/>
  <c r="C1453" i="1"/>
  <c r="H1452" i="1"/>
  <c r="D1452" i="1"/>
  <c r="J1452" i="1" s="1"/>
  <c r="C1452" i="1"/>
  <c r="G1452" i="1" s="1"/>
  <c r="I1452" i="1" s="1"/>
  <c r="D1451" i="1"/>
  <c r="H1451" i="1" s="1"/>
  <c r="C1451" i="1"/>
  <c r="H1450" i="1"/>
  <c r="D1450" i="1"/>
  <c r="J1450" i="1" s="1"/>
  <c r="C1450" i="1"/>
  <c r="G1450" i="1" s="1"/>
  <c r="I1450" i="1" s="1"/>
  <c r="D1449" i="1"/>
  <c r="H1449" i="1" s="1"/>
  <c r="C1449" i="1"/>
  <c r="G1449" i="1" s="1"/>
  <c r="H1448" i="1"/>
  <c r="D1448" i="1"/>
  <c r="J1448" i="1" s="1"/>
  <c r="C1448" i="1"/>
  <c r="G1448" i="1" s="1"/>
  <c r="I1448" i="1" s="1"/>
  <c r="D1447" i="1"/>
  <c r="H1447" i="1" s="1"/>
  <c r="C1447" i="1"/>
  <c r="G1447" i="1" s="1"/>
  <c r="H1446" i="1"/>
  <c r="D1446" i="1"/>
  <c r="J1446" i="1" s="1"/>
  <c r="C1446" i="1"/>
  <c r="G1446" i="1" s="1"/>
  <c r="I1446" i="1" s="1"/>
  <c r="D1445" i="1"/>
  <c r="C1445" i="1"/>
  <c r="H1445" i="1" s="1"/>
  <c r="G1444" i="1"/>
  <c r="D1444" i="1"/>
  <c r="C1444" i="1"/>
  <c r="J1444" i="1" s="1"/>
  <c r="D1443" i="1"/>
  <c r="C1443" i="1"/>
  <c r="H1443" i="1" s="1"/>
  <c r="G1442" i="1"/>
  <c r="D1442" i="1"/>
  <c r="C1442" i="1"/>
  <c r="J1442" i="1" s="1"/>
  <c r="D1441" i="1"/>
  <c r="C1441" i="1"/>
  <c r="H1441" i="1" s="1"/>
  <c r="G1440" i="1"/>
  <c r="D1440" i="1"/>
  <c r="C1440" i="1"/>
  <c r="J1440" i="1" s="1"/>
  <c r="D1439" i="1"/>
  <c r="C1439" i="1"/>
  <c r="H1439" i="1" s="1"/>
  <c r="D1438" i="1"/>
  <c r="C1438" i="1"/>
  <c r="H1438" i="1" s="1"/>
  <c r="D1437" i="1"/>
  <c r="C1437" i="1"/>
  <c r="H1437" i="1" s="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G1345" i="1"/>
  <c r="D1345" i="1"/>
  <c r="C1345" i="1"/>
  <c r="H1345" i="1" s="1"/>
  <c r="G1344" i="1"/>
  <c r="D1344" i="1"/>
  <c r="C1344" i="1"/>
  <c r="H1344" i="1" s="1"/>
  <c r="D1343" i="1"/>
  <c r="C1343" i="1"/>
  <c r="H1343" i="1" s="1"/>
  <c r="D1342" i="1"/>
  <c r="C1342" i="1"/>
  <c r="H1342" i="1" s="1"/>
  <c r="G1341" i="1"/>
  <c r="D1341" i="1"/>
  <c r="C1341" i="1"/>
  <c r="H1341" i="1" s="1"/>
  <c r="G1340" i="1"/>
  <c r="D1340" i="1"/>
  <c r="C1340" i="1"/>
  <c r="H1340" i="1" s="1"/>
  <c r="D1339" i="1"/>
  <c r="C1339" i="1"/>
  <c r="H1339" i="1" s="1"/>
  <c r="D1338" i="1"/>
  <c r="C1338" i="1"/>
  <c r="H1338" i="1" s="1"/>
  <c r="G1337" i="1"/>
  <c r="D1337" i="1"/>
  <c r="C1337" i="1"/>
  <c r="H1337" i="1" s="1"/>
  <c r="G1336" i="1"/>
  <c r="D1336" i="1"/>
  <c r="C1336" i="1"/>
  <c r="H1336" i="1" s="1"/>
  <c r="D1335" i="1"/>
  <c r="C1335" i="1"/>
  <c r="H1335" i="1" s="1"/>
  <c r="D1334" i="1"/>
  <c r="C1334" i="1"/>
  <c r="H1334" i="1" s="1"/>
  <c r="G1333" i="1"/>
  <c r="D1333" i="1"/>
  <c r="C1333" i="1"/>
  <c r="H1333" i="1" s="1"/>
  <c r="G1332" i="1"/>
  <c r="D1332" i="1"/>
  <c r="C1332" i="1"/>
  <c r="H1332" i="1" s="1"/>
  <c r="D1331" i="1"/>
  <c r="C1331" i="1"/>
  <c r="H1331" i="1" s="1"/>
  <c r="D1330" i="1"/>
  <c r="C1330" i="1"/>
  <c r="H1330" i="1" s="1"/>
  <c r="D1329" i="1"/>
  <c r="G1328" i="1"/>
  <c r="D1328" i="1"/>
  <c r="C1328" i="1"/>
  <c r="H1328" i="1" s="1"/>
  <c r="D1327" i="1"/>
  <c r="C1327" i="1"/>
  <c r="H1327" i="1" s="1"/>
  <c r="D1326" i="1"/>
  <c r="C1326" i="1"/>
  <c r="H1326" i="1" s="1"/>
  <c r="G1325" i="1"/>
  <c r="D1325" i="1"/>
  <c r="C1325" i="1"/>
  <c r="H1325" i="1" s="1"/>
  <c r="G1324" i="1"/>
  <c r="D1324" i="1"/>
  <c r="C1324" i="1"/>
  <c r="H1324" i="1" s="1"/>
  <c r="D1323" i="1"/>
  <c r="C1323" i="1"/>
  <c r="H1323" i="1" s="1"/>
  <c r="D1322" i="1"/>
  <c r="C1322" i="1"/>
  <c r="H1322" i="1" s="1"/>
  <c r="G1321" i="1"/>
  <c r="D1321" i="1"/>
  <c r="C1321" i="1"/>
  <c r="H1321" i="1" s="1"/>
  <c r="G1320" i="1"/>
  <c r="D1320" i="1"/>
  <c r="C1320" i="1"/>
  <c r="H1320" i="1" s="1"/>
  <c r="D1319" i="1"/>
  <c r="C1319" i="1"/>
  <c r="H1319" i="1" s="1"/>
  <c r="D1318" i="1"/>
  <c r="C1318" i="1"/>
  <c r="H1318" i="1" s="1"/>
  <c r="D1317" i="1"/>
  <c r="G1317" i="1" s="1"/>
  <c r="C1317" i="1"/>
  <c r="G1316" i="1"/>
  <c r="D1316" i="1"/>
  <c r="C1316" i="1"/>
  <c r="H1316" i="1" s="1"/>
  <c r="D1315" i="1"/>
  <c r="C1315" i="1"/>
  <c r="D1314" i="1"/>
  <c r="C1314" i="1"/>
  <c r="H1314" i="1" s="1"/>
  <c r="D1313" i="1"/>
  <c r="G1313" i="1" s="1"/>
  <c r="C1313" i="1"/>
  <c r="G1312" i="1"/>
  <c r="D1312" i="1"/>
  <c r="C1312" i="1"/>
  <c r="H1312" i="1" s="1"/>
  <c r="D1311" i="1"/>
  <c r="C1311" i="1"/>
  <c r="D1310" i="1"/>
  <c r="C1310" i="1"/>
  <c r="H1310" i="1" s="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D1274" i="1"/>
  <c r="C1274" i="1"/>
  <c r="G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D1265" i="1"/>
  <c r="C1265" i="1"/>
  <c r="G1265" i="1" s="1"/>
  <c r="H1264" i="1"/>
  <c r="G1264" i="1"/>
  <c r="D1264" i="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C1223" i="1"/>
  <c r="H1221" i="1"/>
  <c r="G1221" i="1"/>
  <c r="D1221" i="1"/>
  <c r="C1221" i="1"/>
  <c r="H1220" i="1"/>
  <c r="G1220" i="1"/>
  <c r="D1220" i="1"/>
  <c r="C1220" i="1"/>
  <c r="H1219" i="1"/>
  <c r="G1219" i="1"/>
  <c r="D1219" i="1"/>
  <c r="C1219" i="1"/>
  <c r="D1218" i="1"/>
  <c r="C1218" i="1"/>
  <c r="H1218" i="1" s="1"/>
  <c r="H1217"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H1165" i="1"/>
  <c r="D1165" i="1"/>
  <c r="G1165" i="1" s="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H1157" i="1" s="1"/>
  <c r="C1157" i="1"/>
  <c r="D1156" i="1"/>
  <c r="C1156" i="1"/>
  <c r="H1156" i="1" s="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C1064" i="1"/>
  <c r="G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C1054" i="1"/>
  <c r="H1054" i="1" s="1"/>
  <c r="H1053" i="1"/>
  <c r="G1053" i="1"/>
  <c r="D1053" i="1"/>
  <c r="C1053" i="1"/>
  <c r="H1052" i="1"/>
  <c r="G1052" i="1"/>
  <c r="D1052" i="1"/>
  <c r="C1052" i="1"/>
  <c r="H1051" i="1"/>
  <c r="G1051" i="1"/>
  <c r="D1051" i="1"/>
  <c r="C1051" i="1"/>
  <c r="D1050" i="1"/>
  <c r="C1050" i="1"/>
  <c r="H1049" i="1"/>
  <c r="G1049" i="1"/>
  <c r="D1049" i="1"/>
  <c r="C1049" i="1"/>
  <c r="D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H1033" i="1" s="1"/>
  <c r="G1032" i="1"/>
  <c r="D1032" i="1"/>
  <c r="C1032" i="1"/>
  <c r="H1032" i="1" s="1"/>
  <c r="H1031" i="1"/>
  <c r="G1031" i="1"/>
  <c r="D1031" i="1"/>
  <c r="C1031" i="1"/>
  <c r="D1030" i="1"/>
  <c r="C1030" i="1"/>
  <c r="H1030" i="1" s="1"/>
  <c r="H1029" i="1"/>
  <c r="G1029" i="1"/>
  <c r="D1029" i="1"/>
  <c r="C1029" i="1"/>
  <c r="D1028" i="1"/>
  <c r="G1028" i="1" s="1"/>
  <c r="C1028" i="1"/>
  <c r="H1028" i="1" s="1"/>
  <c r="H1027" i="1"/>
  <c r="G1027" i="1"/>
  <c r="D1027" i="1"/>
  <c r="C1027" i="1"/>
  <c r="H1026" i="1"/>
  <c r="G1026" i="1"/>
  <c r="D1026" i="1"/>
  <c r="C1026" i="1"/>
  <c r="H1025" i="1"/>
  <c r="D1025" i="1"/>
  <c r="C1025" i="1"/>
  <c r="H1024" i="1"/>
  <c r="G1024" i="1"/>
  <c r="D1024" i="1"/>
  <c r="C1024" i="1"/>
  <c r="D1023" i="1"/>
  <c r="C1023" i="1"/>
  <c r="G1023" i="1" s="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D1012" i="1"/>
  <c r="C1012" i="1"/>
  <c r="G1012" i="1" s="1"/>
  <c r="H1011" i="1"/>
  <c r="G1011" i="1"/>
  <c r="D1011" i="1"/>
  <c r="C1011" i="1"/>
  <c r="H1010" i="1"/>
  <c r="G1010" i="1"/>
  <c r="D1010" i="1"/>
  <c r="C1010" i="1"/>
  <c r="H1009" i="1"/>
  <c r="G1009" i="1"/>
  <c r="D1009" i="1"/>
  <c r="C1009" i="1"/>
  <c r="H1008" i="1"/>
  <c r="D1008" i="1"/>
  <c r="C1008" i="1"/>
  <c r="D1007" i="1"/>
  <c r="D1006" i="1"/>
  <c r="H1006" i="1" s="1"/>
  <c r="C1006" i="1"/>
  <c r="H1005" i="1"/>
  <c r="G1005" i="1"/>
  <c r="D1005" i="1"/>
  <c r="C1005" i="1"/>
  <c r="D1004" i="1"/>
  <c r="H1004" i="1" s="1"/>
  <c r="C1004" i="1"/>
  <c r="H1003" i="1"/>
  <c r="D1003" i="1"/>
  <c r="C1003" i="1"/>
  <c r="G1003" i="1" s="1"/>
  <c r="H1002" i="1"/>
  <c r="G1002" i="1"/>
  <c r="D1002" i="1"/>
  <c r="C1002" i="1"/>
  <c r="H1001" i="1"/>
  <c r="D1001" i="1"/>
  <c r="C1001" i="1"/>
  <c r="H1000" i="1"/>
  <c r="D1000" i="1"/>
  <c r="C1000" i="1"/>
  <c r="G1000" i="1" s="1"/>
  <c r="D999" i="1"/>
  <c r="H999" i="1" s="1"/>
  <c r="C999" i="1"/>
  <c r="D998" i="1"/>
  <c r="H998" i="1" s="1"/>
  <c r="C998" i="1"/>
  <c r="G998" i="1" s="1"/>
  <c r="D997" i="1"/>
  <c r="C997" i="1"/>
  <c r="D996" i="1"/>
  <c r="H996" i="1" s="1"/>
  <c r="C996" i="1"/>
  <c r="H995" i="1"/>
  <c r="G995" i="1"/>
  <c r="D995" i="1"/>
  <c r="C995" i="1"/>
  <c r="H994" i="1"/>
  <c r="G994" i="1"/>
  <c r="D994" i="1"/>
  <c r="C994" i="1"/>
  <c r="H993" i="1"/>
  <c r="D993" i="1"/>
  <c r="C993" i="1"/>
  <c r="G993" i="1" s="1"/>
  <c r="H992" i="1"/>
  <c r="G992" i="1"/>
  <c r="D992" i="1"/>
  <c r="C992" i="1"/>
  <c r="H989" i="1"/>
  <c r="G989" i="1"/>
  <c r="D989" i="1"/>
  <c r="C989" i="1"/>
  <c r="D988" i="1"/>
  <c r="C988" i="1"/>
  <c r="H988" i="1" s="1"/>
  <c r="H987" i="1"/>
  <c r="G987"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7" i="1"/>
  <c r="G717" i="1"/>
  <c r="D717" i="1"/>
  <c r="C717" i="1"/>
  <c r="H716" i="1"/>
  <c r="G716" i="1"/>
  <c r="D716" i="1"/>
  <c r="C716" i="1"/>
  <c r="D715" i="1"/>
  <c r="C715" i="1"/>
  <c r="H715" i="1" s="1"/>
  <c r="H714" i="1"/>
  <c r="G714" i="1"/>
  <c r="D714" i="1"/>
  <c r="C714" i="1"/>
  <c r="D713" i="1"/>
  <c r="C713" i="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H647" i="1"/>
  <c r="G647" i="1"/>
  <c r="D647" i="1"/>
  <c r="C647" i="1"/>
  <c r="H646" i="1"/>
  <c r="G646" i="1"/>
  <c r="D646" i="1"/>
  <c r="C646" i="1"/>
  <c r="C645" i="1"/>
  <c r="D644" i="1"/>
  <c r="G644" i="1" s="1"/>
  <c r="C644" i="1"/>
  <c r="H644" i="1" s="1"/>
  <c r="D643" i="1"/>
  <c r="C643" i="1"/>
  <c r="H643" i="1" s="1"/>
  <c r="D642" i="1"/>
  <c r="H642" i="1" s="1"/>
  <c r="C642" i="1"/>
  <c r="H641" i="1"/>
  <c r="G641" i="1"/>
  <c r="D641" i="1"/>
  <c r="C641" i="1"/>
  <c r="C637" i="1"/>
  <c r="H632" i="1"/>
  <c r="G632" i="1"/>
  <c r="D632" i="1"/>
  <c r="C632" i="1"/>
  <c r="H631" i="1"/>
  <c r="G631" i="1"/>
  <c r="D631" i="1"/>
  <c r="C631" i="1"/>
  <c r="D630"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C412" i="1"/>
  <c r="D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C388" i="1"/>
  <c r="H388" i="1" s="1"/>
  <c r="H387" i="1"/>
  <c r="G387" i="1"/>
  <c r="D387" i="1"/>
  <c r="C387" i="1"/>
  <c r="D386" i="1"/>
  <c r="C386" i="1"/>
  <c r="H386" i="1" s="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C371" i="1"/>
  <c r="H371" i="1" s="1"/>
  <c r="H370" i="1"/>
  <c r="G370" i="1"/>
  <c r="D370" i="1"/>
  <c r="C370" i="1"/>
  <c r="H369" i="1"/>
  <c r="G369" i="1"/>
  <c r="D369" i="1"/>
  <c r="C369" i="1"/>
  <c r="H368" i="1"/>
  <c r="G368" i="1"/>
  <c r="D368" i="1"/>
  <c r="C368" i="1"/>
  <c r="H367" i="1"/>
  <c r="G367" i="1"/>
  <c r="D367" i="1"/>
  <c r="C367" i="1"/>
  <c r="G366" i="1"/>
  <c r="D366" i="1"/>
  <c r="C366" i="1"/>
  <c r="H366" i="1" s="1"/>
  <c r="G365"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H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H189" i="1"/>
  <c r="G189" i="1"/>
  <c r="D189" i="1"/>
  <c r="C189" i="1"/>
  <c r="H188" i="1"/>
  <c r="G188" i="1"/>
  <c r="D188" i="1"/>
  <c r="C188" i="1"/>
  <c r="D187" i="1"/>
  <c r="C187" i="1"/>
  <c r="D186" i="1"/>
  <c r="H186" i="1" s="1"/>
  <c r="C186" i="1"/>
  <c r="D185" i="1"/>
  <c r="H185" i="1" s="1"/>
  <c r="C185" i="1"/>
  <c r="C184" i="1"/>
  <c r="H183" i="1"/>
  <c r="G183" i="1"/>
  <c r="D183" i="1"/>
  <c r="C183" i="1"/>
  <c r="H182" i="1"/>
  <c r="G182" i="1"/>
  <c r="D182" i="1"/>
  <c r="C182" i="1"/>
  <c r="H181" i="1"/>
  <c r="G181" i="1"/>
  <c r="D181" i="1"/>
  <c r="C181" i="1"/>
  <c r="H180" i="1"/>
  <c r="G180" i="1"/>
  <c r="D180" i="1"/>
  <c r="C180" i="1"/>
  <c r="H179" i="1"/>
  <c r="G179" i="1"/>
  <c r="D179" i="1"/>
  <c r="C179" i="1"/>
  <c r="G178" i="1"/>
  <c r="D178" i="1"/>
  <c r="C178" i="1"/>
  <c r="H178" i="1" s="1"/>
  <c r="D177" i="1"/>
  <c r="G177" i="1" s="1"/>
  <c r="C177" i="1"/>
  <c r="D176" i="1"/>
  <c r="G176" i="1" s="1"/>
  <c r="C176" i="1"/>
  <c r="H176" i="1" s="1"/>
  <c r="H175" i="1"/>
  <c r="D175" i="1"/>
  <c r="C175" i="1"/>
  <c r="H174" i="1"/>
  <c r="D174" i="1"/>
  <c r="C174" i="1"/>
  <c r="H172" i="1"/>
  <c r="D172" i="1"/>
  <c r="C172" i="1"/>
  <c r="H171" i="1"/>
  <c r="G171" i="1"/>
  <c r="D171" i="1"/>
  <c r="C171" i="1"/>
  <c r="G170" i="1"/>
  <c r="D170" i="1"/>
  <c r="H170" i="1" s="1"/>
  <c r="C170" i="1"/>
  <c r="D169" i="1"/>
  <c r="H169" i="1" s="1"/>
  <c r="C169" i="1"/>
  <c r="H168" i="1"/>
  <c r="D168" i="1"/>
  <c r="C168" i="1"/>
  <c r="G168" i="1" s="1"/>
  <c r="H167" i="1"/>
  <c r="D167" i="1"/>
  <c r="C167" i="1"/>
  <c r="H166" i="1"/>
  <c r="D166" i="1"/>
  <c r="C166" i="1"/>
  <c r="C165" i="1"/>
  <c r="H164" i="1"/>
  <c r="D164" i="1"/>
  <c r="G164" i="1" s="1"/>
  <c r="C164" i="1"/>
  <c r="H163" i="1"/>
  <c r="D163" i="1"/>
  <c r="C163" i="1"/>
  <c r="H162" i="1"/>
  <c r="D162" i="1"/>
  <c r="C162" i="1"/>
  <c r="G162" i="1" s="1"/>
  <c r="D161" i="1"/>
  <c r="C161" i="1"/>
  <c r="H161" i="1" s="1"/>
  <c r="D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G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C132" i="1"/>
  <c r="G132" i="1" s="1"/>
  <c r="D131" i="1"/>
  <c r="C131" i="1"/>
  <c r="H131" i="1" s="1"/>
  <c r="C130"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C65" i="1"/>
  <c r="G65" i="1" s="1"/>
  <c r="H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75" i="1" l="1"/>
  <c r="G1476" i="1"/>
  <c r="H1476" i="1"/>
  <c r="I1476" i="1" s="1"/>
  <c r="D1454" i="1"/>
  <c r="H1454" i="1" s="1"/>
  <c r="F214" i="9"/>
  <c r="G1576" i="1"/>
  <c r="G1503" i="1"/>
  <c r="G1499" i="1"/>
  <c r="G1484" i="1"/>
  <c r="G1483" i="1"/>
  <c r="G412" i="1"/>
  <c r="H1263" i="1"/>
  <c r="G1278" i="1"/>
  <c r="H1223" i="1"/>
  <c r="G1223" i="1"/>
  <c r="G1224" i="1"/>
  <c r="E245" i="5"/>
  <c r="D1222" i="1" s="1"/>
  <c r="F246" i="5"/>
  <c r="F239" i="5"/>
  <c r="G1217" i="1"/>
  <c r="E237" i="5"/>
  <c r="G1157" i="1"/>
  <c r="H1160" i="1"/>
  <c r="D1154" i="1"/>
  <c r="H1154" i="1" s="1"/>
  <c r="H1155" i="1"/>
  <c r="F70" i="5"/>
  <c r="H1050" i="1"/>
  <c r="G1025" i="1"/>
  <c r="G1006" i="1"/>
  <c r="F29" i="5"/>
  <c r="G1008" i="1"/>
  <c r="G1004" i="1"/>
  <c r="G1001" i="1"/>
  <c r="F19" i="5"/>
  <c r="G997" i="1"/>
  <c r="G999" i="1"/>
  <c r="G996" i="1"/>
  <c r="D991" i="1"/>
  <c r="F13" i="5"/>
  <c r="F8" i="5"/>
  <c r="G289" i="1"/>
  <c r="E643" i="4"/>
  <c r="D637" i="1" s="1"/>
  <c r="G637" i="1" s="1"/>
  <c r="F416" i="4"/>
  <c r="E273" i="9"/>
  <c r="B273" i="9" s="1"/>
  <c r="H288" i="1"/>
  <c r="E644" i="4"/>
  <c r="D638" i="1" s="1"/>
  <c r="H718" i="1"/>
  <c r="H713" i="1"/>
  <c r="H669" i="1"/>
  <c r="H649" i="1"/>
  <c r="E22" i="9"/>
  <c r="B22" i="9" s="1"/>
  <c r="B274" i="9"/>
  <c r="F652" i="4"/>
  <c r="G642" i="1"/>
  <c r="H645" i="1"/>
  <c r="H206" i="1"/>
  <c r="E196" i="4"/>
  <c r="D192" i="1" s="1"/>
  <c r="F210" i="4"/>
  <c r="H187" i="1"/>
  <c r="G186" i="1"/>
  <c r="E46" i="9"/>
  <c r="B46" i="9" s="1"/>
  <c r="F222" i="9"/>
  <c r="B222" i="9" s="1"/>
  <c r="H184" i="1"/>
  <c r="G185" i="1"/>
  <c r="E45" i="9"/>
  <c r="B45" i="9" s="1"/>
  <c r="F188" i="4"/>
  <c r="F220" i="9"/>
  <c r="F219" i="9"/>
  <c r="B219" i="9" s="1"/>
  <c r="E42" i="9"/>
  <c r="B42" i="9" s="1"/>
  <c r="E41" i="9"/>
  <c r="B41" i="9" s="1"/>
  <c r="H177" i="1"/>
  <c r="G175" i="1"/>
  <c r="E163" i="4"/>
  <c r="D159" i="1" s="1"/>
  <c r="G174" i="1"/>
  <c r="F177" i="4"/>
  <c r="G165" i="1"/>
  <c r="G172" i="1"/>
  <c r="G169" i="1"/>
  <c r="G167" i="1"/>
  <c r="G166" i="1"/>
  <c r="F169" i="4"/>
  <c r="G163" i="1"/>
  <c r="G155" i="1"/>
  <c r="E152" i="4"/>
  <c r="D148" i="1" s="1"/>
  <c r="G157" i="1"/>
  <c r="F159" i="4"/>
  <c r="B217" i="9"/>
  <c r="E39" i="9"/>
  <c r="B39" i="9" s="1"/>
  <c r="D149" i="1"/>
  <c r="G149" i="1" s="1"/>
  <c r="H149" i="1"/>
  <c r="H150" i="1"/>
  <c r="F153" i="4"/>
  <c r="D130" i="1"/>
  <c r="H130" i="1"/>
  <c r="F134" i="4"/>
  <c r="G121" i="1"/>
  <c r="G123" i="1"/>
  <c r="F83" i="4"/>
  <c r="E6" i="4"/>
  <c r="D2" i="1" s="1"/>
  <c r="F68" i="4"/>
  <c r="G64" i="1"/>
  <c r="C1216" i="1"/>
  <c r="G1218" i="1"/>
  <c r="D238" i="5"/>
  <c r="F238" i="5" s="1"/>
  <c r="C1215" i="1"/>
  <c r="G1166" i="1"/>
  <c r="G1160" i="1"/>
  <c r="G1156" i="1"/>
  <c r="G1155" i="1"/>
  <c r="G1054" i="1"/>
  <c r="G1050" i="1"/>
  <c r="C1048" i="1"/>
  <c r="D69" i="5"/>
  <c r="G1030" i="1"/>
  <c r="H1023" i="1"/>
  <c r="C1007" i="1"/>
  <c r="H997" i="1"/>
  <c r="C991" i="1"/>
  <c r="G986" i="1"/>
  <c r="G988" i="1"/>
  <c r="G718" i="1"/>
  <c r="G715" i="1"/>
  <c r="G713" i="1"/>
  <c r="G711" i="1"/>
  <c r="E40" i="9"/>
  <c r="B40" i="9" s="1"/>
  <c r="G669" i="1"/>
  <c r="G649" i="1"/>
  <c r="G643" i="1"/>
  <c r="G645" i="1"/>
  <c r="G386" i="1"/>
  <c r="G388" i="1"/>
  <c r="G364" i="1"/>
  <c r="C411" i="1"/>
  <c r="D644" i="4"/>
  <c r="F417" i="4"/>
  <c r="G206" i="1"/>
  <c r="G207" i="1"/>
  <c r="G191" i="1"/>
  <c r="G184" i="1"/>
  <c r="G187" i="1"/>
  <c r="F221" i="9"/>
  <c r="B221" i="9" s="1"/>
  <c r="E44" i="9"/>
  <c r="B44" i="9" s="1"/>
  <c r="C173" i="1"/>
  <c r="H165" i="1"/>
  <c r="C160" i="1"/>
  <c r="H160" i="1" s="1"/>
  <c r="G160" i="1"/>
  <c r="G161" i="1"/>
  <c r="D133" i="4"/>
  <c r="G130" i="1"/>
  <c r="G131" i="1"/>
  <c r="G79" i="1"/>
  <c r="G81" i="1"/>
  <c r="H1311" i="1"/>
  <c r="H1315" i="1"/>
  <c r="I1449"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309" i="1"/>
  <c r="G1311" i="1"/>
  <c r="H1313" i="1"/>
  <c r="G1315" i="1"/>
  <c r="H1317" i="1"/>
  <c r="G1319" i="1"/>
  <c r="G1323" i="1"/>
  <c r="G1327" i="1"/>
  <c r="G1331" i="1"/>
  <c r="G1335" i="1"/>
  <c r="G1339" i="1"/>
  <c r="G1343" i="1"/>
  <c r="G1310" i="1"/>
  <c r="G1314" i="1"/>
  <c r="G1318" i="1"/>
  <c r="G1322" i="1"/>
  <c r="G1326" i="1"/>
  <c r="G1330" i="1"/>
  <c r="G1334" i="1"/>
  <c r="G1338" i="1"/>
  <c r="G1342"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I1447" i="1"/>
  <c r="I1457" i="1"/>
  <c r="J1445" i="1"/>
  <c r="J1447" i="1"/>
  <c r="J1449" i="1"/>
  <c r="J1451" i="1"/>
  <c r="J1455" i="1"/>
  <c r="J1457" i="1"/>
  <c r="H1481" i="1"/>
  <c r="G1481" i="1"/>
  <c r="H1497" i="1"/>
  <c r="G1497" i="1"/>
  <c r="H1513" i="1"/>
  <c r="G1513" i="1"/>
  <c r="H1529" i="1"/>
  <c r="G1529" i="1"/>
  <c r="H1545" i="1"/>
  <c r="G1545" i="1"/>
  <c r="J1439" i="1"/>
  <c r="H1440" i="1"/>
  <c r="I1440" i="1" s="1"/>
  <c r="J1441" i="1"/>
  <c r="H1442" i="1"/>
  <c r="I1442" i="1" s="1"/>
  <c r="J1443" i="1"/>
  <c r="H1444" i="1"/>
  <c r="I1444" i="1" s="1"/>
  <c r="G1451" i="1"/>
  <c r="I1451" i="1" s="1"/>
  <c r="G1453" i="1"/>
  <c r="G1455" i="1"/>
  <c r="I1455" i="1" s="1"/>
  <c r="J1458" i="1"/>
  <c r="G1460" i="1"/>
  <c r="H1462" i="1"/>
  <c r="G1462" i="1"/>
  <c r="I1462" i="1" s="1"/>
  <c r="H1464" i="1"/>
  <c r="G1464" i="1"/>
  <c r="I1464" i="1" s="1"/>
  <c r="H1466" i="1"/>
  <c r="G1466" i="1"/>
  <c r="I1466" i="1" s="1"/>
  <c r="H1468" i="1"/>
  <c r="G1468" i="1"/>
  <c r="I1468" i="1" s="1"/>
  <c r="H1472" i="1"/>
  <c r="G1472" i="1"/>
  <c r="I1472" i="1" s="1"/>
  <c r="H1474" i="1"/>
  <c r="G1474" i="1"/>
  <c r="I1474" i="1" s="1"/>
  <c r="H1477" i="1"/>
  <c r="G1477" i="1"/>
  <c r="I1477" i="1" s="1"/>
  <c r="H1479" i="1"/>
  <c r="G1479" i="1"/>
  <c r="I1479" i="1" s="1"/>
  <c r="H1485" i="1"/>
  <c r="G1485" i="1"/>
  <c r="G1494" i="1"/>
  <c r="H1501" i="1"/>
  <c r="G1501" i="1"/>
  <c r="G1510" i="1"/>
  <c r="G1526" i="1"/>
  <c r="H1533" i="1"/>
  <c r="G1533" i="1"/>
  <c r="G1542" i="1"/>
  <c r="F7" i="4"/>
  <c r="E408" i="4"/>
  <c r="D403" i="1" s="1"/>
  <c r="F421" i="4"/>
  <c r="E7" i="5"/>
  <c r="E141" i="6"/>
  <c r="I24" i="3"/>
  <c r="G1420" i="1"/>
  <c r="G1421" i="1"/>
  <c r="G1422" i="1"/>
  <c r="G1424" i="1"/>
  <c r="G1425" i="1"/>
  <c r="G1426" i="1"/>
  <c r="G1427" i="1"/>
  <c r="G1428" i="1"/>
  <c r="G1429" i="1"/>
  <c r="G1430" i="1"/>
  <c r="G1431" i="1"/>
  <c r="G1432" i="1"/>
  <c r="G1433" i="1"/>
  <c r="G1434" i="1"/>
  <c r="G1437" i="1"/>
  <c r="G1438" i="1"/>
  <c r="G1439" i="1"/>
  <c r="I1439" i="1" s="1"/>
  <c r="G1441" i="1"/>
  <c r="I1441" i="1" s="1"/>
  <c r="G1443" i="1"/>
  <c r="I1443" i="1" s="1"/>
  <c r="G1445" i="1"/>
  <c r="J1459" i="1"/>
  <c r="H1460" i="1"/>
  <c r="H1489" i="1"/>
  <c r="G1489" i="1"/>
  <c r="H1505" i="1"/>
  <c r="G1505" i="1"/>
  <c r="H1521" i="1"/>
  <c r="G1521" i="1"/>
  <c r="H1537" i="1"/>
  <c r="G1537" i="1"/>
  <c r="H1550" i="1"/>
  <c r="G1550" i="1"/>
  <c r="H1554" i="1"/>
  <c r="G1554" i="1"/>
  <c r="H1558" i="1"/>
  <c r="G1558" i="1"/>
  <c r="H1562" i="1"/>
  <c r="G1562" i="1"/>
  <c r="H1566" i="1"/>
  <c r="G1566" i="1"/>
  <c r="H1570" i="1"/>
  <c r="G1570" i="1"/>
  <c r="H1574" i="1"/>
  <c r="G1574" i="1"/>
  <c r="H1578" i="1"/>
  <c r="G1578" i="1"/>
  <c r="H1461" i="1"/>
  <c r="G1461" i="1"/>
  <c r="I1463" i="1"/>
  <c r="I1465" i="1"/>
  <c r="I1467" i="1"/>
  <c r="I1471" i="1"/>
  <c r="I1473" i="1"/>
  <c r="I1478" i="1"/>
  <c r="G1486" i="1"/>
  <c r="H1493" i="1"/>
  <c r="G1493" i="1"/>
  <c r="G1502" i="1"/>
  <c r="H1509" i="1"/>
  <c r="G1509" i="1"/>
  <c r="G1518" i="1"/>
  <c r="H1525" i="1"/>
  <c r="G1525" i="1"/>
  <c r="G1534" i="1"/>
  <c r="H1541" i="1"/>
  <c r="G1541" i="1"/>
  <c r="E151" i="4"/>
  <c r="E635" i="4"/>
  <c r="D629" i="1" s="1"/>
  <c r="D50" i="4"/>
  <c r="D82" i="4"/>
  <c r="D224" i="4"/>
  <c r="D311" i="4"/>
  <c r="D363" i="4"/>
  <c r="D484" i="4"/>
  <c r="D420" i="4" s="1"/>
  <c r="D146" i="5"/>
  <c r="F5" i="6"/>
  <c r="E289" i="9"/>
  <c r="B289" i="9" s="1"/>
  <c r="E291" i="9"/>
  <c r="B291" i="9" s="1"/>
  <c r="F94" i="6"/>
  <c r="D89" i="6"/>
  <c r="E5" i="7"/>
  <c r="G1549" i="1"/>
  <c r="G1553" i="1"/>
  <c r="G1557" i="1"/>
  <c r="G1561" i="1"/>
  <c r="G1565" i="1"/>
  <c r="G1569" i="1"/>
  <c r="G1573" i="1"/>
  <c r="G1577" i="1"/>
  <c r="D44" i="4"/>
  <c r="D124" i="4"/>
  <c r="D152" i="4"/>
  <c r="D196" i="4"/>
  <c r="D299" i="4"/>
  <c r="D351" i="4"/>
  <c r="D580" i="4"/>
  <c r="D528" i="4" s="1"/>
  <c r="D12" i="5"/>
  <c r="D78" i="5"/>
  <c r="D134" i="5"/>
  <c r="F177" i="5"/>
  <c r="E206" i="5"/>
  <c r="G297" i="9"/>
  <c r="E297" i="9" s="1"/>
  <c r="D163" i="4"/>
  <c r="F603" i="4"/>
  <c r="F149" i="5"/>
  <c r="E176" i="5"/>
  <c r="F180" i="5"/>
  <c r="F190" i="5"/>
  <c r="D206" i="5"/>
  <c r="D176" i="5" s="1"/>
  <c r="D245" i="5"/>
  <c r="F36" i="6"/>
  <c r="D35" i="6"/>
  <c r="G179" i="9"/>
  <c r="E179" i="9" s="1"/>
  <c r="B179" i="9" s="1"/>
  <c r="G187" i="9"/>
  <c r="E187" i="9" s="1"/>
  <c r="B187" i="9" s="1"/>
  <c r="B104" i="9"/>
  <c r="B112" i="9"/>
  <c r="B120" i="9"/>
  <c r="B128" i="9"/>
  <c r="B136" i="9"/>
  <c r="G191" i="9"/>
  <c r="E191" i="9" s="1"/>
  <c r="G196" i="9"/>
  <c r="E196" i="9" s="1"/>
  <c r="B196" i="9" s="1"/>
  <c r="G204" i="9"/>
  <c r="E204" i="9" s="1"/>
  <c r="B204" i="9" s="1"/>
  <c r="B214" i="9"/>
  <c r="D129" i="6"/>
  <c r="M212" i="9"/>
  <c r="F212" i="9" s="1"/>
  <c r="B212" i="9" s="1"/>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G183" i="9"/>
  <c r="E183" i="9" s="1"/>
  <c r="B183" i="9" s="1"/>
  <c r="D42" i="8"/>
  <c r="B108" i="9"/>
  <c r="B116" i="9"/>
  <c r="B124" i="9"/>
  <c r="B132" i="9"/>
  <c r="B140" i="9"/>
  <c r="G192" i="9"/>
  <c r="E192" i="9" s="1"/>
  <c r="B192" i="9" s="1"/>
  <c r="G200" i="9"/>
  <c r="E200" i="9" s="1"/>
  <c r="B200" i="9" s="1"/>
  <c r="G208" i="9"/>
  <c r="E208" i="9" s="1"/>
  <c r="B208" i="9" s="1"/>
  <c r="F227" i="9"/>
  <c r="B227" i="9" s="1"/>
  <c r="B230" i="9"/>
  <c r="B220" i="9"/>
  <c r="B228" i="9"/>
  <c r="F218" i="9"/>
  <c r="B218" i="9" s="1"/>
  <c r="F226" i="9"/>
  <c r="B226" i="9" s="1"/>
  <c r="B256" i="9"/>
  <c r="B260" i="9"/>
  <c r="B269" i="9"/>
  <c r="B270" i="9"/>
  <c r="E279" i="9"/>
  <c r="B279" i="9" s="1"/>
  <c r="B216" i="9"/>
  <c r="B224" i="9"/>
  <c r="B232" i="9"/>
  <c r="B240" i="9"/>
  <c r="B248" i="9"/>
  <c r="F263" i="9"/>
  <c r="B263" i="9" s="1"/>
  <c r="B268" i="9"/>
  <c r="F271" i="9"/>
  <c r="B271" i="9" s="1"/>
  <c r="B281" i="9"/>
  <c r="G1454" i="1" l="1"/>
  <c r="F643" i="4"/>
  <c r="H637" i="1"/>
  <c r="I23" i="3"/>
  <c r="D1214" i="1"/>
  <c r="G1154" i="1"/>
  <c r="E412" i="4"/>
  <c r="I16" i="3"/>
  <c r="G1216" i="1"/>
  <c r="H1216" i="1"/>
  <c r="G1215" i="1"/>
  <c r="H1215" i="1"/>
  <c r="D68" i="5"/>
  <c r="F69" i="5"/>
  <c r="C1047" i="1"/>
  <c r="H1048" i="1"/>
  <c r="G1048" i="1"/>
  <c r="G1007" i="1"/>
  <c r="H1007" i="1"/>
  <c r="G991" i="1"/>
  <c r="H991" i="1"/>
  <c r="F644" i="4"/>
  <c r="C638" i="1"/>
  <c r="G411" i="1"/>
  <c r="H411" i="1"/>
  <c r="G173" i="1"/>
  <c r="H173" i="1"/>
  <c r="F133" i="4"/>
  <c r="C129" i="1"/>
  <c r="H22" i="3"/>
  <c r="F176" i="5"/>
  <c r="C1153" i="1"/>
  <c r="D636" i="4"/>
  <c r="F528" i="4"/>
  <c r="C522" i="1"/>
  <c r="H21" i="3"/>
  <c r="F68" i="5"/>
  <c r="C1046" i="1"/>
  <c r="F420" i="4"/>
  <c r="D635" i="4"/>
  <c r="C414" i="1"/>
  <c r="F35" i="6"/>
  <c r="H25" i="3"/>
  <c r="C1329" i="1"/>
  <c r="H292" i="9"/>
  <c r="D1183" i="1"/>
  <c r="F78" i="5"/>
  <c r="C1056" i="1"/>
  <c r="G20" i="9"/>
  <c r="H20" i="9"/>
  <c r="D151" i="4"/>
  <c r="F152" i="4"/>
  <c r="C148" i="1"/>
  <c r="F89" i="6"/>
  <c r="C1383" i="1"/>
  <c r="F146" i="5"/>
  <c r="C1124" i="1"/>
  <c r="F224" i="4"/>
  <c r="C220" i="1"/>
  <c r="I17" i="3"/>
  <c r="E289" i="4"/>
  <c r="D147" i="1"/>
  <c r="K1432" i="9"/>
  <c r="G295" i="9"/>
  <c r="E295" i="9" s="1"/>
  <c r="B295" i="9" s="1"/>
  <c r="I34" i="3"/>
  <c r="C1517" i="1"/>
  <c r="F163" i="4"/>
  <c r="C159" i="1"/>
  <c r="D350" i="4"/>
  <c r="F351" i="4"/>
  <c r="C346" i="1"/>
  <c r="F124" i="4"/>
  <c r="C120" i="1"/>
  <c r="F484" i="4"/>
  <c r="C478" i="1"/>
  <c r="F82" i="4"/>
  <c r="C78" i="1"/>
  <c r="F129" i="6"/>
  <c r="C1423" i="1"/>
  <c r="B191" i="9"/>
  <c r="G294" i="9"/>
  <c r="E294" i="9" s="1"/>
  <c r="F245" i="5"/>
  <c r="D237" i="5"/>
  <c r="D175" i="5" s="1"/>
  <c r="C1222" i="1"/>
  <c r="I22" i="3"/>
  <c r="E175" i="5"/>
  <c r="D1152" i="1" s="1"/>
  <c r="D1153" i="1"/>
  <c r="D7" i="5"/>
  <c r="F12" i="5"/>
  <c r="C990" i="1"/>
  <c r="D298" i="4"/>
  <c r="F299" i="4"/>
  <c r="C294" i="1"/>
  <c r="F44" i="4"/>
  <c r="C40" i="1"/>
  <c r="D141" i="6"/>
  <c r="F363" i="4"/>
  <c r="C358" i="1"/>
  <c r="F50" i="4"/>
  <c r="C46" i="1"/>
  <c r="I28" i="3"/>
  <c r="D1435" i="1"/>
  <c r="D6" i="4"/>
  <c r="G292" i="9"/>
  <c r="E292" i="9" s="1"/>
  <c r="B292" i="9" s="1"/>
  <c r="F206" i="5"/>
  <c r="C1183" i="1"/>
  <c r="B297" i="9"/>
  <c r="E296" i="9"/>
  <c r="I10" i="3" s="1"/>
  <c r="F134" i="5"/>
  <c r="C1112" i="1"/>
  <c r="F580" i="4"/>
  <c r="C574" i="1"/>
  <c r="F196" i="4"/>
  <c r="C192" i="1"/>
  <c r="I29" i="3"/>
  <c r="D1436" i="1"/>
  <c r="G299" i="9"/>
  <c r="E299" i="9" s="1"/>
  <c r="F311" i="4"/>
  <c r="C306" i="1"/>
  <c r="E6" i="5"/>
  <c r="I20" i="3"/>
  <c r="D985" i="1"/>
  <c r="E639" i="4"/>
  <c r="D407" i="1"/>
  <c r="I1460" i="1"/>
  <c r="H1047" i="1" l="1"/>
  <c r="G1047" i="1"/>
  <c r="G638" i="1"/>
  <c r="H638" i="1"/>
  <c r="E20" i="9"/>
  <c r="E19" i="9" s="1"/>
  <c r="H129" i="1"/>
  <c r="G129" i="1"/>
  <c r="F175" i="5"/>
  <c r="C1152" i="1"/>
  <c r="E298" i="9"/>
  <c r="B299" i="9"/>
  <c r="H276" i="9"/>
  <c r="D984" i="1"/>
  <c r="H574" i="1"/>
  <c r="G574" i="1"/>
  <c r="H192" i="1"/>
  <c r="G192" i="1"/>
  <c r="H1112" i="1"/>
  <c r="G1112" i="1"/>
  <c r="H1183" i="1"/>
  <c r="G1183" i="1"/>
  <c r="H358" i="1"/>
  <c r="G358" i="1"/>
  <c r="H990" i="1"/>
  <c r="G990" i="1"/>
  <c r="H1517" i="1"/>
  <c r="G1517" i="1"/>
  <c r="H11" i="3"/>
  <c r="H522" i="1"/>
  <c r="G522" i="1"/>
  <c r="H1153" i="1"/>
  <c r="G1153" i="1"/>
  <c r="H294" i="1"/>
  <c r="G294" i="1"/>
  <c r="E293" i="9"/>
  <c r="B294" i="9"/>
  <c r="H78" i="1"/>
  <c r="G78" i="1"/>
  <c r="H120" i="1"/>
  <c r="G120" i="1"/>
  <c r="D408" i="4"/>
  <c r="F350" i="4"/>
  <c r="C345" i="1"/>
  <c r="E413" i="4"/>
  <c r="E291" i="4"/>
  <c r="D287" i="1" s="1"/>
  <c r="D285" i="1"/>
  <c r="E290" i="4"/>
  <c r="D286" i="1" s="1"/>
  <c r="H1124" i="1"/>
  <c r="G1124" i="1"/>
  <c r="H148" i="1"/>
  <c r="G148" i="1"/>
  <c r="H1046" i="1"/>
  <c r="G1046" i="1"/>
  <c r="H46" i="1"/>
  <c r="G46" i="1"/>
  <c r="F141" i="6"/>
  <c r="H28" i="3"/>
  <c r="C1435" i="1"/>
  <c r="F7" i="5"/>
  <c r="D6" i="5"/>
  <c r="H20" i="3"/>
  <c r="C985" i="1"/>
  <c r="H1222" i="1"/>
  <c r="G1222" i="1"/>
  <c r="H159" i="1"/>
  <c r="G159" i="1"/>
  <c r="H1056" i="1"/>
  <c r="G1056" i="1"/>
  <c r="H1329" i="1"/>
  <c r="G1329" i="1"/>
  <c r="H9" i="3"/>
  <c r="H414" i="1"/>
  <c r="G414" i="1"/>
  <c r="F636" i="4"/>
  <c r="C630" i="1"/>
  <c r="H1436" i="1"/>
  <c r="G1436" i="1"/>
  <c r="D633" i="1"/>
  <c r="H306" i="1"/>
  <c r="G306" i="1"/>
  <c r="D412" i="4"/>
  <c r="F6" i="4"/>
  <c r="H16" i="3"/>
  <c r="C2" i="1"/>
  <c r="H40" i="1"/>
  <c r="G40" i="1"/>
  <c r="D407" i="4"/>
  <c r="F298" i="4"/>
  <c r="C293" i="1"/>
  <c r="F237" i="5"/>
  <c r="H23" i="3"/>
  <c r="C1214" i="1"/>
  <c r="H1423" i="1"/>
  <c r="G1423" i="1"/>
  <c r="H478" i="1"/>
  <c r="G478" i="1"/>
  <c r="H346" i="1"/>
  <c r="G346" i="1"/>
  <c r="H220" i="1"/>
  <c r="G220" i="1"/>
  <c r="H1383" i="1"/>
  <c r="G1383" i="1"/>
  <c r="H17" i="3"/>
  <c r="D289" i="4"/>
  <c r="D290" i="4" s="1"/>
  <c r="F151" i="4"/>
  <c r="C147" i="1"/>
  <c r="F635" i="4"/>
  <c r="C629" i="1"/>
  <c r="B20" i="9" l="1"/>
  <c r="F290" i="4"/>
  <c r="C286" i="1"/>
  <c r="G282" i="9"/>
  <c r="E282" i="9" s="1"/>
  <c r="B282" i="9" s="1"/>
  <c r="G276" i="9"/>
  <c r="E276" i="9" s="1"/>
  <c r="F6" i="5"/>
  <c r="C984" i="1"/>
  <c r="K3" i="9"/>
  <c r="I9" i="3"/>
  <c r="F408" i="4"/>
  <c r="C403" i="1"/>
  <c r="H1152" i="1"/>
  <c r="G1152" i="1"/>
  <c r="F407" i="4"/>
  <c r="C402" i="1"/>
  <c r="H345" i="1"/>
  <c r="G345" i="1"/>
  <c r="H147" i="1"/>
  <c r="G147" i="1"/>
  <c r="H293" i="1"/>
  <c r="G293" i="1"/>
  <c r="H630" i="1"/>
  <c r="G630" i="1"/>
  <c r="H629" i="1"/>
  <c r="G629" i="1"/>
  <c r="D291" i="4"/>
  <c r="F289" i="4"/>
  <c r="D413" i="4"/>
  <c r="D414" i="4" s="1"/>
  <c r="C285" i="1"/>
  <c r="H1214" i="1"/>
  <c r="G1214" i="1"/>
  <c r="G2" i="1"/>
  <c r="H2" i="1"/>
  <c r="D639" i="4"/>
  <c r="F412" i="4"/>
  <c r="C407" i="1"/>
  <c r="H985" i="1"/>
  <c r="G985" i="1"/>
  <c r="H1435" i="1"/>
  <c r="G1435" i="1"/>
  <c r="E640" i="4"/>
  <c r="E415" i="4"/>
  <c r="D410" i="1" s="1"/>
  <c r="D408" i="1"/>
  <c r="E414" i="4"/>
  <c r="D409" i="1" s="1"/>
  <c r="N3" i="9"/>
  <c r="I11" i="3"/>
  <c r="E642" i="4" l="1"/>
  <c r="D634" i="1"/>
  <c r="E641" i="4"/>
  <c r="F639" i="4"/>
  <c r="C633" i="1"/>
  <c r="H402" i="1"/>
  <c r="G402" i="1"/>
  <c r="H403" i="1"/>
  <c r="G403" i="1"/>
  <c r="H8" i="3"/>
  <c r="H984" i="1"/>
  <c r="G984" i="1"/>
  <c r="H286" i="1"/>
  <c r="G286" i="1"/>
  <c r="H285" i="1"/>
  <c r="G285" i="1"/>
  <c r="E275" i="9"/>
  <c r="B276" i="9"/>
  <c r="F414" i="4"/>
  <c r="C409" i="1"/>
  <c r="D640" i="4"/>
  <c r="D641" i="4" s="1"/>
  <c r="D415" i="4"/>
  <c r="F413" i="4"/>
  <c r="C408" i="1"/>
  <c r="H407" i="1"/>
  <c r="G407" i="1"/>
  <c r="F291" i="4"/>
  <c r="C287" i="1"/>
  <c r="M3" i="9" l="1"/>
  <c r="I8" i="3"/>
  <c r="E645" i="4"/>
  <c r="D635" i="1"/>
  <c r="F641" i="4"/>
  <c r="C635" i="1"/>
  <c r="F415" i="4"/>
  <c r="C410" i="1"/>
  <c r="H633" i="1"/>
  <c r="G633" i="1"/>
  <c r="D642" i="4"/>
  <c r="F640" i="4"/>
  <c r="C634" i="1"/>
  <c r="H287" i="1"/>
  <c r="G287" i="1"/>
  <c r="H408" i="1"/>
  <c r="G408" i="1"/>
  <c r="H409" i="1"/>
  <c r="G409" i="1"/>
  <c r="E646" i="4"/>
  <c r="D636" i="1"/>
  <c r="D646" i="4" l="1"/>
  <c r="F642" i="4"/>
  <c r="C636" i="1"/>
  <c r="H635" i="1"/>
  <c r="G635" i="1"/>
  <c r="I18" i="3"/>
  <c r="D639" i="1"/>
  <c r="I19" i="3"/>
  <c r="D640" i="1"/>
  <c r="H634" i="1"/>
  <c r="G634" i="1"/>
  <c r="H410" i="1"/>
  <c r="G410" i="1"/>
  <c r="D645" i="4"/>
  <c r="H636" i="1" l="1"/>
  <c r="G636" i="1"/>
  <c r="H18" i="3"/>
  <c r="F645" i="4"/>
  <c r="C639" i="1"/>
  <c r="H7" i="3" s="1"/>
  <c r="H19" i="3"/>
  <c r="F646" i="4"/>
  <c r="C640" i="1"/>
  <c r="H640" i="1" l="1"/>
  <c r="G640" i="1"/>
  <c r="J3" i="9"/>
  <c r="I7" i="3"/>
  <c r="H639" i="1"/>
  <c r="G639" i="1"/>
  <c r="M272" i="9" l="1"/>
  <c r="L272" i="9"/>
  <c r="H18" i="9"/>
  <c r="G18" i="9"/>
  <c r="H17" i="9"/>
  <c r="I8" i="9"/>
  <c r="M15" i="9"/>
  <c r="J8" i="9"/>
  <c r="I13" i="9"/>
  <c r="I6" i="9"/>
  <c r="K12" i="9"/>
  <c r="G17" i="9"/>
  <c r="J6" i="9"/>
  <c r="I11" i="9"/>
  <c r="K10" i="9"/>
  <c r="G16" i="9"/>
  <c r="I9" i="9"/>
  <c r="G15" i="9"/>
  <c r="K8" i="9"/>
  <c r="J13" i="9"/>
  <c r="I7" i="9"/>
  <c r="K13" i="9"/>
  <c r="K6" i="9"/>
  <c r="J11" i="9"/>
  <c r="I17" i="9"/>
  <c r="I5" i="9"/>
  <c r="K11" i="9"/>
  <c r="H16" i="9"/>
  <c r="J9" i="9"/>
  <c r="H15" i="9"/>
  <c r="K9" i="9"/>
  <c r="L15" i="9"/>
  <c r="J7" i="9"/>
  <c r="I12" i="9"/>
  <c r="K7" i="9"/>
  <c r="J12" i="9"/>
  <c r="J17" i="9"/>
  <c r="J5" i="9"/>
  <c r="L16" i="9"/>
  <c r="K5" i="9"/>
  <c r="J10" i="9"/>
  <c r="M16" i="9"/>
  <c r="F15" i="9" l="1"/>
  <c r="E18" i="9"/>
  <c r="B18" i="9" s="1"/>
  <c r="E17" i="9"/>
  <c r="B17" i="9" s="1"/>
  <c r="F272" i="9"/>
  <c r="B272" i="9" s="1"/>
  <c r="E10" i="9"/>
  <c r="B10" i="9" s="1"/>
  <c r="F16" i="9"/>
  <c r="E16" i="9"/>
  <c r="E12" i="9"/>
  <c r="B12" i="9" s="1"/>
  <c r="E5" i="9"/>
  <c r="E15" i="9"/>
  <c r="E11" i="9"/>
  <c r="B11" i="9" s="1"/>
  <c r="E6" i="9"/>
  <c r="B6" i="9" s="1"/>
  <c r="E8" i="9"/>
  <c r="B8" i="9" s="1"/>
  <c r="E7" i="9"/>
  <c r="B7" i="9" s="1"/>
  <c r="E9" i="9"/>
  <c r="B9" i="9" s="1"/>
  <c r="E13" i="9"/>
  <c r="B13" i="9" s="1"/>
  <c r="F14" i="9" l="1"/>
  <c r="F19" i="9"/>
  <c r="B16" i="9"/>
  <c r="B15" i="9"/>
  <c r="E14" i="9"/>
  <c r="B5"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<sst xmlns="http://schemas.openxmlformats.org/spreadsheetml/2006/main" count="4313" uniqueCount="3394">
  <si>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</si>
  <si>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</si>
  <si>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</si>
  <si>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</si>
  <si>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</si>
  <si>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</si>
  <si>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</si>
  <si>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</si>
  <si>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</si>
  <si>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</si>
  <si>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</si>
  <si>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</si>
  <si>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</si>
  <si>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</si>
  <si>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</si>
  <si>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</si>
  <si>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</si>
  <si>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</si>
  <si>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</si>
  <si>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</si>
  <si>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</si>
  <si>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</si>
  <si>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</si>
  <si>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</si>
  <si>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</si>
  <si>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</si>
  <si>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</si>
  <si>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</si>
  <si>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</si>
  <si>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</si>
  <si>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</si>
  <si>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USTANOVA ZA SVOBUHVATNU SKRB O PRIPADNICIMA 1. GBR TIGROVI I JEDINICE ZA POSEBNE NAMJENE MUP-A RH RAKITJE</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</si>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</sst>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2439163</v>
      </c>
      <c r="D2" s="6">
        <f>'PR-RAS'!E6</f>
        <v>2487274.69</v>
      </c>
      <c r="E2" s="6">
        <v>0</v>
      </c>
      <c r="F2" s="6">
        <v>0</v>
      </c>
      <c r="G2" s="7">
        <f t="shared" ref="G2:G264" si="0">(B2/1000)*(C2*1+D2*2)</f>
        <v>7413.7123799999999</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23734</v>
      </c>
      <c r="D46" s="1">
        <f>'PR-RAS'!E50</f>
        <v>50037.42</v>
      </c>
      <c r="E46" s="1">
        <v>0</v>
      </c>
      <c r="F46" s="1">
        <v>0</v>
      </c>
      <c r="G46" s="2">
        <f t="shared" si="0"/>
        <v>5571.3977999999997</v>
      </c>
      <c r="H46" s="2">
        <f t="shared" si="1"/>
        <v>0.41999999999825377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23734</v>
      </c>
      <c r="D64" s="1">
        <f>'PR-RAS'!E68</f>
        <v>50037.42</v>
      </c>
      <c r="E64" s="1">
        <v>0</v>
      </c>
      <c r="F64" s="1">
        <v>0</v>
      </c>
      <c r="G64" s="2">
        <f t="shared" si="0"/>
        <v>7799.9569199999996</v>
      </c>
      <c r="H64" s="2">
        <f t="shared" si="1"/>
        <v>0.41999999999825377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23734</v>
      </c>
      <c r="D65" s="1">
        <f>'PR-RAS'!E69</f>
        <v>50037.42</v>
      </c>
      <c r="E65" s="1">
        <v>0</v>
      </c>
      <c r="F65" s="1">
        <v>0</v>
      </c>
      <c r="G65" s="2">
        <f t="shared" si="0"/>
        <v>7923.7657600000002</v>
      </c>
      <c r="H65" s="2">
        <f t="shared" si="1"/>
        <v>0.41999999999825377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v>
      </c>
      <c r="D78" s="1">
        <f>'PR-RAS'!E82</f>
        <v>5.7</v>
      </c>
      <c r="E78" s="1">
        <v>0</v>
      </c>
      <c r="F78" s="1">
        <v>0</v>
      </c>
      <c r="G78" s="2">
        <f t="shared" si="0"/>
        <v>3.8037999999999998</v>
      </c>
      <c r="H78" s="2">
        <f t="shared" si="1"/>
        <v>0.29999999999999982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v>
      </c>
      <c r="D79" s="1">
        <f>'PR-RAS'!E83</f>
        <v>5.7</v>
      </c>
      <c r="E79" s="1">
        <v>0</v>
      </c>
      <c r="F79" s="1">
        <v>0</v>
      </c>
      <c r="G79" s="2">
        <f t="shared" si="0"/>
        <v>3.8531999999999997</v>
      </c>
      <c r="H79" s="2">
        <f t="shared" si="1"/>
        <v>0.29999999999999982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v>
      </c>
      <c r="D81" s="1">
        <f>'PR-RAS'!E85</f>
        <v>5.7</v>
      </c>
      <c r="E81" s="1">
        <v>0</v>
      </c>
      <c r="F81" s="1">
        <v>0</v>
      </c>
      <c r="G81" s="2">
        <f t="shared" si="0"/>
        <v>3.952</v>
      </c>
      <c r="H81" s="2">
        <f t="shared" si="1"/>
        <v>0.29999999999999982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2415391</v>
      </c>
      <c r="D129" s="1">
        <f>'PR-RAS'!E133</f>
        <v>2437231.5699999998</v>
      </c>
      <c r="E129" s="1">
        <v>0</v>
      </c>
      <c r="F129" s="1">
        <v>0</v>
      </c>
      <c r="G129" s="2">
        <f t="shared" si="0"/>
        <v>933101.32991999993</v>
      </c>
      <c r="H129" s="2">
        <f t="shared" si="1"/>
        <v>0.43000000016763806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2415391</v>
      </c>
      <c r="D130" s="1">
        <f>'PR-RAS'!E134</f>
        <v>2437231.5699999998</v>
      </c>
      <c r="E130" s="1">
        <v>0</v>
      </c>
      <c r="F130" s="1">
        <v>0</v>
      </c>
      <c r="G130" s="2">
        <f t="shared" si="0"/>
        <v>940391.18406</v>
      </c>
      <c r="H130" s="2">
        <f t="shared" si="1"/>
        <v>0.43000000016763806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2367808</v>
      </c>
      <c r="D131" s="1">
        <f>'PR-RAS'!E135</f>
        <v>2437231.5699999998</v>
      </c>
      <c r="E131" s="1">
        <v>0</v>
      </c>
      <c r="F131" s="1">
        <v>0</v>
      </c>
      <c r="G131" s="2">
        <f t="shared" si="0"/>
        <v>941495.24820000003</v>
      </c>
      <c r="H131" s="2">
        <f t="shared" si="1"/>
        <v>0.43000000016763806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47583</v>
      </c>
      <c r="D132" s="1">
        <f>'PR-RAS'!E136</f>
        <v>0</v>
      </c>
      <c r="E132" s="1">
        <v>0</v>
      </c>
      <c r="F132" s="1">
        <v>0</v>
      </c>
      <c r="G132" s="2">
        <f t="shared" si="0"/>
        <v>6233.3730000000005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2395866</v>
      </c>
      <c r="D147" s="1">
        <f>'PR-RAS'!E151</f>
        <v>2484279.02</v>
      </c>
      <c r="E147" s="1">
        <v>0</v>
      </c>
      <c r="F147" s="1">
        <v>0</v>
      </c>
      <c r="G147" s="2">
        <f t="shared" si="0"/>
        <v>1075205.9098399999</v>
      </c>
      <c r="H147" s="2">
        <f t="shared" si="1"/>
        <v>2.0000000018626451E-2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1583513</v>
      </c>
      <c r="D148" s="1">
        <f>'PR-RAS'!E152</f>
        <v>1447183.8199999998</v>
      </c>
      <c r="E148" s="1">
        <v>0</v>
      </c>
      <c r="F148" s="1">
        <v>0</v>
      </c>
      <c r="G148" s="2">
        <f t="shared" si="0"/>
        <v>658248.45407999994</v>
      </c>
      <c r="H148" s="2">
        <f t="shared" si="1"/>
        <v>0.18000000016763806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1317006</v>
      </c>
      <c r="D149" s="1">
        <f>'PR-RAS'!E153</f>
        <v>1202656.8899999999</v>
      </c>
      <c r="E149" s="1">
        <v>0</v>
      </c>
      <c r="F149" s="1">
        <v>0</v>
      </c>
      <c r="G149" s="2">
        <f t="shared" si="0"/>
        <v>550903.32743999991</v>
      </c>
      <c r="H149" s="2">
        <f t="shared" si="1"/>
        <v>0.11000000010244548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1317006</v>
      </c>
      <c r="D150" s="1">
        <f>'PR-RAS'!E154</f>
        <v>1202656.8899999999</v>
      </c>
      <c r="E150" s="1">
        <v>0</v>
      </c>
      <c r="F150" s="1">
        <v>0</v>
      </c>
      <c r="G150" s="2">
        <f t="shared" si="0"/>
        <v>554625.64721999993</v>
      </c>
      <c r="H150" s="2">
        <f t="shared" si="1"/>
        <v>0.11000000010244548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49976</v>
      </c>
      <c r="D154" s="1">
        <f>'PR-RAS'!E158</f>
        <v>44716.7</v>
      </c>
      <c r="E154" s="1">
        <v>0</v>
      </c>
      <c r="F154" s="1">
        <v>0</v>
      </c>
      <c r="G154" s="2">
        <f t="shared" si="0"/>
        <v>21329.638199999998</v>
      </c>
      <c r="H154" s="2">
        <f t="shared" si="1"/>
        <v>0.30000000000291038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216531</v>
      </c>
      <c r="D155" s="1">
        <f>'PR-RAS'!E159</f>
        <v>199810.23</v>
      </c>
      <c r="E155" s="1">
        <v>0</v>
      </c>
      <c r="F155" s="1">
        <v>0</v>
      </c>
      <c r="G155" s="2">
        <f t="shared" si="0"/>
        <v>94887.324839999987</v>
      </c>
      <c r="H155" s="2">
        <f t="shared" si="1"/>
        <v>0.23000000001047738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216531</v>
      </c>
      <c r="D157" s="1">
        <f>'PR-RAS'!E161</f>
        <v>199810.23</v>
      </c>
      <c r="E157" s="1">
        <v>0</v>
      </c>
      <c r="F157" s="1">
        <v>0</v>
      </c>
      <c r="G157" s="2">
        <f t="shared" si="0"/>
        <v>96119.627759999988</v>
      </c>
      <c r="H157" s="2">
        <f t="shared" si="1"/>
        <v>0.23000000001047738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808922</v>
      </c>
      <c r="D159" s="1">
        <f>'PR-RAS'!E163</f>
        <v>1033177.7099999998</v>
      </c>
      <c r="E159" s="1">
        <v>0</v>
      </c>
      <c r="F159" s="1">
        <v>0</v>
      </c>
      <c r="G159" s="2">
        <f t="shared" si="0"/>
        <v>454293.83236</v>
      </c>
      <c r="H159" s="2">
        <f t="shared" si="1"/>
        <v>0.29000000015366822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74053</v>
      </c>
      <c r="D160" s="1">
        <f>'PR-RAS'!E164</f>
        <v>83013.119999999995</v>
      </c>
      <c r="E160" s="1">
        <v>0</v>
      </c>
      <c r="F160" s="1">
        <v>0</v>
      </c>
      <c r="G160" s="2">
        <f t="shared" si="0"/>
        <v>38172.599159999998</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6175</v>
      </c>
      <c r="D161" s="1">
        <f>'PR-RAS'!E165</f>
        <v>9879.18</v>
      </c>
      <c r="E161" s="1">
        <v>0</v>
      </c>
      <c r="F161" s="1">
        <v>0</v>
      </c>
      <c r="G161" s="2">
        <f t="shared" si="0"/>
        <v>4149.3375999999998</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53177</v>
      </c>
      <c r="D162" s="1">
        <f>'PR-RAS'!E166</f>
        <v>58747.94</v>
      </c>
      <c r="E162" s="1">
        <v>0</v>
      </c>
      <c r="F162" s="1">
        <v>0</v>
      </c>
      <c r="G162" s="2">
        <f t="shared" si="0"/>
        <v>27478.33368</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6250</v>
      </c>
      <c r="D163" s="1">
        <f>'PR-RAS'!E167</f>
        <v>4403</v>
      </c>
      <c r="E163" s="1">
        <v>0</v>
      </c>
      <c r="F163" s="1">
        <v>0</v>
      </c>
      <c r="G163" s="2">
        <f t="shared" si="0"/>
        <v>2439.0720000000001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8451</v>
      </c>
      <c r="D164" s="1">
        <f>'PR-RAS'!E168</f>
        <v>9983</v>
      </c>
      <c r="E164" s="1">
        <v>0</v>
      </c>
      <c r="F164" s="1">
        <v>0</v>
      </c>
      <c r="G164" s="2">
        <f t="shared" si="0"/>
        <v>4631.9710000000005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275072</v>
      </c>
      <c r="D165" s="1">
        <f>'PR-RAS'!E169</f>
        <v>420713.05999999994</v>
      </c>
      <c r="E165" s="1">
        <v>0</v>
      </c>
      <c r="F165" s="1">
        <v>0</v>
      </c>
      <c r="G165" s="2">
        <f t="shared" si="0"/>
        <v>183105.69167999999</v>
      </c>
      <c r="H165" s="2">
        <f t="shared" si="1"/>
        <v>5.9999999939464033E-2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29444</v>
      </c>
      <c r="D166" s="1">
        <f>'PR-RAS'!E170</f>
        <v>71569.86</v>
      </c>
      <c r="E166" s="1">
        <v>0</v>
      </c>
      <c r="F166" s="1">
        <v>0</v>
      </c>
      <c r="G166" s="2">
        <f t="shared" si="0"/>
        <v>28476.3138</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80610</v>
      </c>
      <c r="D167" s="1">
        <f>'PR-RAS'!E171</f>
        <v>119543.27</v>
      </c>
      <c r="E167" s="1">
        <v>0</v>
      </c>
      <c r="F167" s="1">
        <v>0</v>
      </c>
      <c r="G167" s="2">
        <f t="shared" si="0"/>
        <v>53069.625640000006</v>
      </c>
      <c r="H167" s="2">
        <f t="shared" si="1"/>
        <v>0.27000000000407454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74680</v>
      </c>
      <c r="D168" s="1">
        <f>'PR-RAS'!E172</f>
        <v>131253.57999999999</v>
      </c>
      <c r="E168" s="1">
        <v>0</v>
      </c>
      <c r="F168" s="1">
        <v>0</v>
      </c>
      <c r="G168" s="2">
        <f t="shared" si="0"/>
        <v>56310.255720000001</v>
      </c>
      <c r="H168" s="2">
        <f t="shared" si="1"/>
        <v>0.42000000001280569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34584</v>
      </c>
      <c r="D169" s="1">
        <f>'PR-RAS'!E173</f>
        <v>36001.07</v>
      </c>
      <c r="E169" s="1">
        <v>0</v>
      </c>
      <c r="F169" s="1">
        <v>0</v>
      </c>
      <c r="G169" s="2">
        <f t="shared" si="0"/>
        <v>17906.471520000003</v>
      </c>
      <c r="H169" s="2">
        <f t="shared" si="1"/>
        <v>6.9999999999708962E-2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50778</v>
      </c>
      <c r="D170" s="1">
        <f>'PR-RAS'!E174</f>
        <v>57501.41</v>
      </c>
      <c r="E170" s="1">
        <v>0</v>
      </c>
      <c r="F170" s="1">
        <v>0</v>
      </c>
      <c r="G170" s="2">
        <f t="shared" si="0"/>
        <v>28016.958580000002</v>
      </c>
      <c r="H170" s="2">
        <f t="shared" si="1"/>
        <v>0.41000000000349246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4976</v>
      </c>
      <c r="D172" s="1">
        <f>'PR-RAS'!E176</f>
        <v>4843.87</v>
      </c>
      <c r="E172" s="1">
        <v>0</v>
      </c>
      <c r="F172" s="1">
        <v>0</v>
      </c>
      <c r="G172" s="2">
        <f t="shared" si="0"/>
        <v>2507.4995400000003</v>
      </c>
      <c r="H172" s="2">
        <f t="shared" si="1"/>
        <v>0.13000000000010914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406065</v>
      </c>
      <c r="D173" s="1">
        <f>'PR-RAS'!E177</f>
        <v>471112.39999999997</v>
      </c>
      <c r="E173" s="1">
        <v>0</v>
      </c>
      <c r="F173" s="1">
        <v>0</v>
      </c>
      <c r="G173" s="2">
        <f t="shared" si="0"/>
        <v>231905.84559999994</v>
      </c>
      <c r="H173" s="2">
        <f t="shared" si="1"/>
        <v>0.3999999999650754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23117</v>
      </c>
      <c r="D174" s="1">
        <f>'PR-RAS'!E178</f>
        <v>14608.68</v>
      </c>
      <c r="E174" s="1">
        <v>0</v>
      </c>
      <c r="F174" s="1">
        <v>0</v>
      </c>
      <c r="G174" s="2">
        <f t="shared" si="0"/>
        <v>9053.8442799999993</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106706</v>
      </c>
      <c r="D175" s="1">
        <f>'PR-RAS'!E179</f>
        <v>141600.4</v>
      </c>
      <c r="E175" s="1">
        <v>0</v>
      </c>
      <c r="F175" s="1">
        <v>0</v>
      </c>
      <c r="G175" s="2">
        <f t="shared" si="0"/>
        <v>67843.783199999991</v>
      </c>
      <c r="H175" s="2">
        <f t="shared" si="1"/>
        <v>0.39999999999417923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15287</v>
      </c>
      <c r="D176" s="1">
        <f>'PR-RAS'!E180</f>
        <v>44590.81</v>
      </c>
      <c r="E176" s="1">
        <v>0</v>
      </c>
      <c r="F176" s="1">
        <v>0</v>
      </c>
      <c r="G176" s="2">
        <f t="shared" si="0"/>
        <v>18282.008499999996</v>
      </c>
      <c r="H176" s="2">
        <f t="shared" si="1"/>
        <v>0.19000000000232831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16094</v>
      </c>
      <c r="D177" s="1">
        <f>'PR-RAS'!E181</f>
        <v>10719.44</v>
      </c>
      <c r="E177" s="1">
        <v>0</v>
      </c>
      <c r="F177" s="1">
        <v>0</v>
      </c>
      <c r="G177" s="2">
        <f t="shared" si="0"/>
        <v>6605.7868800000006</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63193</v>
      </c>
      <c r="D178" s="1">
        <f>'PR-RAS'!E182</f>
        <v>60350</v>
      </c>
      <c r="E178" s="1">
        <v>0</v>
      </c>
      <c r="F178" s="1">
        <v>0</v>
      </c>
      <c r="G178" s="2">
        <f t="shared" si="0"/>
        <v>32549.060999999998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1130</v>
      </c>
      <c r="D179" s="1">
        <f>'PR-RAS'!E183</f>
        <v>9500</v>
      </c>
      <c r="E179" s="1">
        <v>0</v>
      </c>
      <c r="F179" s="1">
        <v>0</v>
      </c>
      <c r="G179" s="2">
        <f t="shared" si="0"/>
        <v>3583.14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168282</v>
      </c>
      <c r="D180" s="1">
        <f>'PR-RAS'!E184</f>
        <v>169853.94</v>
      </c>
      <c r="E180" s="1">
        <v>0</v>
      </c>
      <c r="F180" s="1">
        <v>0</v>
      </c>
      <c r="G180" s="2">
        <f t="shared" si="0"/>
        <v>90930.188519999996</v>
      </c>
      <c r="H180" s="2">
        <f t="shared" si="1"/>
        <v>5.9999999997671694E-2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12256</v>
      </c>
      <c r="D182" s="1">
        <f>'PR-RAS'!E186</f>
        <v>19889.13</v>
      </c>
      <c r="E182" s="1">
        <v>0</v>
      </c>
      <c r="F182" s="1">
        <v>0</v>
      </c>
      <c r="G182" s="2">
        <f t="shared" si="0"/>
        <v>9418.2010599999994</v>
      </c>
      <c r="H182" s="2">
        <f t="shared" si="1"/>
        <v>0.13000000000101863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53732</v>
      </c>
      <c r="D184" s="1">
        <f>'PR-RAS'!E188</f>
        <v>58339.130000000005</v>
      </c>
      <c r="E184" s="1">
        <v>0</v>
      </c>
      <c r="F184" s="1">
        <v>0</v>
      </c>
      <c r="G184" s="2">
        <f t="shared" si="0"/>
        <v>31185.077580000001</v>
      </c>
      <c r="H184" s="2">
        <f t="shared" si="1"/>
        <v>0.13000000000465661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9012</v>
      </c>
      <c r="D185" s="1">
        <f>'PR-RAS'!E189</f>
        <v>19620.39</v>
      </c>
      <c r="E185" s="1">
        <v>0</v>
      </c>
      <c r="F185" s="1">
        <v>0</v>
      </c>
      <c r="G185" s="2">
        <f t="shared" si="0"/>
        <v>8878.51152</v>
      </c>
      <c r="H185" s="2">
        <f t="shared" si="1"/>
        <v>0.38999999999941792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22114</v>
      </c>
      <c r="D186" s="1">
        <f>'PR-RAS'!E190</f>
        <v>14981.69</v>
      </c>
      <c r="E186" s="1">
        <v>0</v>
      </c>
      <c r="F186" s="1">
        <v>0</v>
      </c>
      <c r="G186" s="2">
        <f t="shared" si="0"/>
        <v>9634.3153000000002</v>
      </c>
      <c r="H186" s="2">
        <f t="shared" si="1"/>
        <v>0.30999999999949068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17053</v>
      </c>
      <c r="D187" s="1">
        <f>'PR-RAS'!E191</f>
        <v>9927.0499999999993</v>
      </c>
      <c r="E187" s="1">
        <v>0</v>
      </c>
      <c r="F187" s="1">
        <v>0</v>
      </c>
      <c r="G187" s="2">
        <f t="shared" si="0"/>
        <v>6864.7205999999996</v>
      </c>
      <c r="H187" s="2">
        <f t="shared" si="1"/>
        <v>4.9999999999272404E-2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5553</v>
      </c>
      <c r="D191" s="1">
        <f>'PR-RAS'!E195</f>
        <v>13810</v>
      </c>
      <c r="E191" s="1">
        <v>0</v>
      </c>
      <c r="F191" s="1">
        <v>0</v>
      </c>
      <c r="G191" s="2">
        <f t="shared" si="0"/>
        <v>6302.87</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3431</v>
      </c>
      <c r="D192" s="1">
        <f>'PR-RAS'!E196</f>
        <v>3917.49</v>
      </c>
      <c r="E192" s="1">
        <v>0</v>
      </c>
      <c r="F192" s="1">
        <v>0</v>
      </c>
      <c r="G192" s="2">
        <f t="shared" si="0"/>
        <v>2151.8021800000001</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3431</v>
      </c>
      <c r="D206" s="1">
        <f>'PR-RAS'!E210</f>
        <v>3917.49</v>
      </c>
      <c r="E206" s="1">
        <v>0</v>
      </c>
      <c r="F206" s="1">
        <v>0</v>
      </c>
      <c r="G206" s="2">
        <f t="shared" si="0"/>
        <v>2309.5258999999996</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3431</v>
      </c>
      <c r="D207" s="1">
        <f>'PR-RAS'!E211</f>
        <v>3917.49</v>
      </c>
      <c r="E207" s="1">
        <v>0</v>
      </c>
      <c r="F207" s="1">
        <v>0</v>
      </c>
      <c r="G207" s="2">
        <f t="shared" si="0"/>
        <v>2320.7918799999998</v>
      </c>
      <c r="H207" s="2">
        <f t="shared" si="1"/>
        <v>0.48999999999978172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2395866</v>
      </c>
      <c r="D285" s="1">
        <f>'PR-RAS'!E289</f>
        <v>2484279.02</v>
      </c>
      <c r="E285" s="1">
        <v>0</v>
      </c>
      <c r="F285" s="1">
        <v>0</v>
      </c>
      <c r="G285" s="2">
        <f t="shared" si="8"/>
        <v>2091496.4273599999</v>
      </c>
      <c r="H285" s="2">
        <f t="shared" si="9"/>
        <v>2.0000000018626451E-2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43297</v>
      </c>
      <c r="D286" s="1">
        <f>'PR-RAS'!E290</f>
        <v>2995.6699999999255</v>
      </c>
      <c r="E286" s="1">
        <v>0</v>
      </c>
      <c r="F286" s="1">
        <v>0</v>
      </c>
      <c r="G286" s="2">
        <f t="shared" si="8"/>
        <v>14047.176899999957</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5780</v>
      </c>
      <c r="D288" s="1">
        <f>'PR-RAS'!E292</f>
        <v>0</v>
      </c>
      <c r="E288" s="1">
        <v>0</v>
      </c>
      <c r="F288" s="1">
        <v>0</v>
      </c>
      <c r="G288" s="2">
        <f t="shared" si="8"/>
        <v>1658.86</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1495.73</v>
      </c>
      <c r="E289" s="1">
        <v>0</v>
      </c>
      <c r="F289" s="1">
        <v>0</v>
      </c>
      <c r="G289" s="2">
        <f t="shared" si="8"/>
        <v>861.54047999999989</v>
      </c>
      <c r="H289" s="2">
        <f t="shared" si="9"/>
        <v>0.26999999999998181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47583</v>
      </c>
      <c r="D345" s="1">
        <f>'PR-RAS'!E350</f>
        <v>0</v>
      </c>
      <c r="E345" s="1">
        <v>0</v>
      </c>
      <c r="F345" s="1">
        <v>0</v>
      </c>
      <c r="G345" s="2">
        <f t="shared" si="8"/>
        <v>16368.551999999998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47583</v>
      </c>
      <c r="D358" s="1">
        <f>'PR-RAS'!E363</f>
        <v>0</v>
      </c>
      <c r="E358" s="1">
        <v>0</v>
      </c>
      <c r="F358" s="1">
        <v>0</v>
      </c>
      <c r="G358" s="2">
        <f t="shared" si="8"/>
        <v>16987.130999999998</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42623</v>
      </c>
      <c r="D364" s="1">
        <f>'PR-RAS'!E369</f>
        <v>0</v>
      </c>
      <c r="E364" s="1">
        <v>0</v>
      </c>
      <c r="F364" s="1">
        <v>0</v>
      </c>
      <c r="G364" s="2">
        <f t="shared" si="8"/>
        <v>15472.148999999999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16597</v>
      </c>
      <c r="D365" s="1">
        <f>'PR-RAS'!E370</f>
        <v>0</v>
      </c>
      <c r="E365" s="1">
        <v>0</v>
      </c>
      <c r="F365" s="1">
        <v>0</v>
      </c>
      <c r="G365" s="2">
        <f t="shared" si="8"/>
        <v>6041.308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7598</v>
      </c>
      <c r="D366" s="1">
        <f>'PR-RAS'!E371</f>
        <v>0</v>
      </c>
      <c r="E366" s="1">
        <v>0</v>
      </c>
      <c r="F366" s="1">
        <v>0</v>
      </c>
      <c r="G366" s="2">
        <f t="shared" si="8"/>
        <v>2773.27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18428</v>
      </c>
      <c r="D371" s="1">
        <f>'PR-RAS'!E376</f>
        <v>0</v>
      </c>
      <c r="E371" s="1">
        <v>0</v>
      </c>
      <c r="F371" s="1">
        <v>0</v>
      </c>
      <c r="G371" s="2">
        <f t="shared" si="8"/>
        <v>6818.36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4960</v>
      </c>
      <c r="D386" s="1">
        <f>'PR-RAS'!E391</f>
        <v>0</v>
      </c>
      <c r="E386" s="1">
        <v>0</v>
      </c>
      <c r="F386" s="1">
        <v>0</v>
      </c>
      <c r="G386" s="2">
        <f t="shared" si="8"/>
        <v>1909.6000000000001</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4960</v>
      </c>
      <c r="D388" s="1">
        <f>'PR-RAS'!E393</f>
        <v>0</v>
      </c>
      <c r="E388" s="1">
        <v>0</v>
      </c>
      <c r="F388" s="1">
        <v>0</v>
      </c>
      <c r="G388" s="2">
        <f t="shared" si="8"/>
        <v>1919.52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47583</v>
      </c>
      <c r="D403" s="1">
        <f>'PR-RAS'!E408</f>
        <v>0</v>
      </c>
      <c r="E403" s="1">
        <v>0</v>
      </c>
      <c r="F403" s="1">
        <v>0</v>
      </c>
      <c r="G403" s="2">
        <f t="shared" si="8"/>
        <v>19128.366000000002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2439163</v>
      </c>
      <c r="D407" s="1">
        <f>'PR-RAS'!E412</f>
        <v>2487274.69</v>
      </c>
      <c r="E407" s="1">
        <v>0</v>
      </c>
      <c r="F407" s="1">
        <v>0</v>
      </c>
      <c r="G407" s="2">
        <f t="shared" si="8"/>
        <v>3009967.2262800001</v>
      </c>
      <c r="H407" s="2">
        <f t="shared" si="9"/>
        <v>0.31000000005587935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2443449</v>
      </c>
      <c r="D408" s="1">
        <f>'PR-RAS'!E413</f>
        <v>2484279.02</v>
      </c>
      <c r="E408" s="1">
        <v>0</v>
      </c>
      <c r="F408" s="1">
        <v>0</v>
      </c>
      <c r="G408" s="2">
        <f t="shared" si="8"/>
        <v>3016686.86528</v>
      </c>
      <c r="H408" s="2">
        <f t="shared" si="9"/>
        <v>2.0000000018626451E-2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2995.6699999999255</v>
      </c>
      <c r="E409" s="1">
        <v>0</v>
      </c>
      <c r="F409" s="1">
        <v>0</v>
      </c>
      <c r="G409" s="2">
        <f t="shared" si="8"/>
        <v>2444.466719999939</v>
      </c>
      <c r="H409" s="2">
        <f t="shared" si="9"/>
        <v>0.33000000007450581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4286</v>
      </c>
      <c r="D410" s="1">
        <f>'PR-RAS'!E415</f>
        <v>0</v>
      </c>
      <c r="E410" s="1">
        <v>0</v>
      </c>
      <c r="F410" s="1">
        <v>0</v>
      </c>
      <c r="G410" s="2">
        <f t="shared" si="8"/>
        <v>1752.9739999999999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5780</v>
      </c>
      <c r="D411" s="1">
        <f>'PR-RAS'!E416</f>
        <v>0</v>
      </c>
      <c r="E411" s="1">
        <v>0</v>
      </c>
      <c r="F411" s="1">
        <v>0</v>
      </c>
      <c r="G411" s="2">
        <f t="shared" si="8"/>
        <v>2369.7999999999997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1495.73</v>
      </c>
      <c r="E412" s="1">
        <v>0</v>
      </c>
      <c r="F412" s="1">
        <v>0</v>
      </c>
      <c r="G412" s="2">
        <f t="shared" si="8"/>
        <v>1229.4900599999999</v>
      </c>
      <c r="H412" s="2">
        <f t="shared" si="9"/>
        <v>0.26999999999998181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2439163</v>
      </c>
      <c r="D633" s="1">
        <f>'PR-RAS'!E639</f>
        <v>2487274.69</v>
      </c>
      <c r="E633" s="1">
        <v>0</v>
      </c>
      <c r="F633" s="1">
        <v>0</v>
      </c>
      <c r="G633" s="2">
        <f t="shared" si="10"/>
        <v>4685466.2241599998</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2443449</v>
      </c>
      <c r="D634" s="1">
        <f>'PR-RAS'!E640</f>
        <v>2484279.02</v>
      </c>
      <c r="E634" s="1">
        <v>0</v>
      </c>
      <c r="F634" s="1">
        <v>0</v>
      </c>
      <c r="G634" s="2">
        <f t="shared" si="10"/>
        <v>4691800.4563199999</v>
      </c>
      <c r="H634" s="2">
        <f t="shared" si="11"/>
        <v>2.0000000018626451E-2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2995.6699999999255</v>
      </c>
      <c r="E635" s="1">
        <v>0</v>
      </c>
      <c r="F635" s="1">
        <v>0</v>
      </c>
      <c r="G635" s="2">
        <f t="shared" si="10"/>
        <v>3798.5095599999054</v>
      </c>
      <c r="H635" s="2">
        <f t="shared" si="11"/>
        <v>0.33000000007450581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4286</v>
      </c>
      <c r="D636" s="1">
        <f>'PR-RAS'!E642</f>
        <v>0</v>
      </c>
      <c r="E636" s="1">
        <v>0</v>
      </c>
      <c r="F636" s="1">
        <v>0</v>
      </c>
      <c r="G636" s="2">
        <f t="shared" si="10"/>
        <v>2721.61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5780</v>
      </c>
      <c r="D637" s="1">
        <f>'PR-RAS'!E643</f>
        <v>0</v>
      </c>
      <c r="E637" s="1">
        <v>0</v>
      </c>
      <c r="F637" s="1">
        <v>0</v>
      </c>
      <c r="G637" s="2">
        <f t="shared" si="10"/>
        <v>3676.08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1495.73</v>
      </c>
      <c r="E638" s="1">
        <v>0</v>
      </c>
      <c r="F638" s="1">
        <v>0</v>
      </c>
      <c r="G638" s="2">
        <f t="shared" si="10"/>
        <v>1905.5600200000001</v>
      </c>
      <c r="H638" s="2">
        <f t="shared" si="11"/>
        <v>0.26999999999998181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1494</v>
      </c>
      <c r="D639" s="1">
        <f>'PR-RAS'!E645</f>
        <v>1499.9399999999255</v>
      </c>
      <c r="E639" s="1">
        <v>0</v>
      </c>
      <c r="F639" s="1">
        <v>0</v>
      </c>
      <c r="G639" s="2">
        <f t="shared" si="10"/>
        <v>2867.095439999905</v>
      </c>
      <c r="H639" s="2">
        <f t="shared" si="11"/>
        <v>6.0000000074523996E-2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449495</v>
      </c>
      <c r="D642" s="1">
        <f>'PR-RAS'!E649</f>
        <v>265850.75</v>
      </c>
      <c r="E642" s="1">
        <v>0</v>
      </c>
      <c r="F642" s="1">
        <v>0</v>
      </c>
      <c r="G642" s="2">
        <f t="shared" si="10"/>
        <v>628946.95649999997</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2526647</v>
      </c>
      <c r="D643" s="1">
        <f>'PR-RAS'!E650</f>
        <v>2693999.07</v>
      </c>
      <c r="E643" s="1">
        <v>0</v>
      </c>
      <c r="F643" s="1">
        <v>0</v>
      </c>
      <c r="G643" s="2">
        <f t="shared" si="10"/>
        <v>5081202.1798799997</v>
      </c>
      <c r="H643" s="2">
        <f t="shared" si="11"/>
        <v>6.9999999832361937E-2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2709181</v>
      </c>
      <c r="D644" s="1">
        <f>'PR-RAS'!E651</f>
        <v>2552748.36</v>
      </c>
      <c r="E644" s="1">
        <v>0</v>
      </c>
      <c r="F644" s="1">
        <v>0</v>
      </c>
      <c r="G644" s="2">
        <f t="shared" si="10"/>
        <v>5024837.7739599999</v>
      </c>
      <c r="H644" s="2">
        <f t="shared" si="11"/>
        <v>0.35999999986961484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266961</v>
      </c>
      <c r="D645" s="1">
        <f>'PR-RAS'!E652</f>
        <v>407101.45999999996</v>
      </c>
      <c r="E645" s="1">
        <v>0</v>
      </c>
      <c r="F645" s="1">
        <v>0</v>
      </c>
      <c r="G645" s="2">
        <f t="shared" si="10"/>
        <v>696269.56447999994</v>
      </c>
      <c r="H645" s="2">
        <f t="shared" si="11"/>
        <v>0.4599999999627471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9</v>
      </c>
      <c r="E647" s="1">
        <v>0</v>
      </c>
      <c r="F647" s="1">
        <v>0</v>
      </c>
      <c r="G647" s="2">
        <f t="shared" si="10"/>
        <v>18.088000000000001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9</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23734</v>
      </c>
      <c r="D669" s="1">
        <f>'PR-RAS'!E676</f>
        <v>50037.42</v>
      </c>
      <c r="E669" s="1">
        <v>0</v>
      </c>
      <c r="F669" s="1">
        <v>0</v>
      </c>
      <c r="G669" s="2">
        <f t="shared" si="10"/>
        <v>82704.305120000005</v>
      </c>
      <c r="H669" s="2">
        <f t="shared" si="11"/>
        <v>0.41999999999825377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53177</v>
      </c>
      <c r="D711" s="1">
        <f>'PR-RAS'!E718</f>
        <v>58747.94</v>
      </c>
      <c r="E711" s="1">
        <v>0</v>
      </c>
      <c r="F711" s="1">
        <v>0</v>
      </c>
      <c r="G711" s="2">
        <f t="shared" si="10"/>
        <v>121177.7448</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1130</v>
      </c>
      <c r="D713" s="1">
        <f>'PR-RAS'!E720</f>
        <v>8250</v>
      </c>
      <c r="E713" s="1">
        <v>0</v>
      </c>
      <c r="F713" s="1">
        <v>0</v>
      </c>
      <c r="G713" s="2">
        <f t="shared" si="10"/>
        <v>12552.56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121469</v>
      </c>
      <c r="D715" s="1">
        <f>'PR-RAS'!E722</f>
        <v>119553.94</v>
      </c>
      <c r="E715" s="1">
        <v>0</v>
      </c>
      <c r="F715" s="1">
        <v>0</v>
      </c>
      <c r="G715" s="2">
        <f t="shared" si="10"/>
        <v>257451.89231999998</v>
      </c>
      <c r="H715" s="2">
        <f t="shared" si="11"/>
        <v>5.9999999997671694E-2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9012</v>
      </c>
      <c r="D718" s="1">
        <f>'PR-RAS'!E725</f>
        <v>19620.39</v>
      </c>
      <c r="E718" s="1">
        <v>0</v>
      </c>
      <c r="F718" s="1">
        <v>0</v>
      </c>
      <c r="G718" s="2">
        <f t="shared" si="10"/>
        <v>34597.243259999996</v>
      </c>
      <c r="H718" s="2">
        <f t="shared" si="11"/>
        <v>0.38999999999941792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966.91</v>
      </c>
      <c r="E719" s="1">
        <v>0</v>
      </c>
      <c r="F719" s="1">
        <v>0</v>
      </c>
      <c r="G719" s="2">
        <f t="shared" si="10"/>
        <v>1388.4827599999999</v>
      </c>
      <c r="H719" s="2">
        <f t="shared" si="11"/>
        <v>9.0000000000031832E-2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672525</v>
      </c>
      <c r="D984" s="6">
        <f>BILANCA!E6</f>
        <v>684471.88</v>
      </c>
      <c r="E984" s="6">
        <v>0</v>
      </c>
      <c r="F984" s="6">
        <v>0</v>
      </c>
      <c r="G984" s="7">
        <f t="shared" ref="G984:G1241" si="22">B984/1000*C984+B984/500*D984</f>
        <v>2041.4687600000002</v>
      </c>
      <c r="H984" s="7">
        <f t="shared" si="19"/>
        <v>0.11999999999534339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398856</v>
      </c>
      <c r="D985" s="1">
        <f>BILANCA!E7</f>
        <v>275841.77999999997</v>
      </c>
      <c r="E985" s="1">
        <v>0</v>
      </c>
      <c r="F985" s="1">
        <v>0</v>
      </c>
      <c r="G985" s="2">
        <f t="shared" si="22"/>
        <v>1901.0791199999999</v>
      </c>
      <c r="H985" s="2">
        <f t="shared" si="19"/>
        <v>0.22000000003026798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12008</v>
      </c>
      <c r="D986" s="1">
        <f>BILANCA!E8</f>
        <v>12008.26</v>
      </c>
      <c r="E986" s="1">
        <v>0</v>
      </c>
      <c r="F986" s="1">
        <v>0</v>
      </c>
      <c r="G986" s="2">
        <f t="shared" si="22"/>
        <v>108.07356</v>
      </c>
      <c r="H986" s="2">
        <f t="shared" si="19"/>
        <v>0.26000000000021828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12008</v>
      </c>
      <c r="D988" s="1">
        <f>BILANCA!E10</f>
        <v>12008.26</v>
      </c>
      <c r="E988" s="1">
        <v>0</v>
      </c>
      <c r="F988" s="1">
        <v>0</v>
      </c>
      <c r="G988" s="2">
        <f t="shared" si="22"/>
        <v>180.12260000000001</v>
      </c>
      <c r="H988" s="2">
        <f t="shared" si="19"/>
        <v>0.26000000000021828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386848</v>
      </c>
      <c r="D990" s="1">
        <f>BILANCA!E12</f>
        <v>263833.51999999996</v>
      </c>
      <c r="E990" s="1">
        <v>0</v>
      </c>
      <c r="F990" s="1">
        <v>0</v>
      </c>
      <c r="G990" s="2">
        <f t="shared" si="22"/>
        <v>6401.6052799999998</v>
      </c>
      <c r="H990" s="2">
        <f t="shared" si="19"/>
        <v>0.48000000003958121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3328</v>
      </c>
      <c r="D991" s="1">
        <f>BILANCA!E13</f>
        <v>2309.62</v>
      </c>
      <c r="E991" s="1">
        <v>0</v>
      </c>
      <c r="F991" s="1">
        <v>0</v>
      </c>
      <c r="G991" s="2">
        <f t="shared" si="22"/>
        <v>63.577919999999999</v>
      </c>
      <c r="H991" s="2">
        <f t="shared" si="19"/>
        <v>0.38000000000010914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4075</v>
      </c>
      <c r="D993" s="1">
        <f>BILANCA!E15</f>
        <v>4075.5</v>
      </c>
      <c r="E993" s="1">
        <v>0</v>
      </c>
      <c r="F993" s="1">
        <v>0</v>
      </c>
      <c r="G993" s="2">
        <f t="shared" si="22"/>
        <v>122.26</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747</v>
      </c>
      <c r="D996" s="1">
        <f>BILANCA!E18</f>
        <v>1765.88</v>
      </c>
      <c r="E996" s="1">
        <v>0</v>
      </c>
      <c r="F996" s="1">
        <v>0</v>
      </c>
      <c r="G996" s="2">
        <f t="shared" si="22"/>
        <v>55.62388</v>
      </c>
      <c r="H996" s="2">
        <f t="shared" si="19"/>
        <v>0.11999999999989086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335875</v>
      </c>
      <c r="D997" s="1">
        <f>BILANCA!E19</f>
        <v>225599.13999999996</v>
      </c>
      <c r="E997" s="1">
        <v>0</v>
      </c>
      <c r="F997" s="1">
        <v>0</v>
      </c>
      <c r="G997" s="2">
        <f t="shared" si="22"/>
        <v>11019.02592</v>
      </c>
      <c r="H997" s="2">
        <f t="shared" si="19"/>
        <v>0.13999999995576218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290343</v>
      </c>
      <c r="D998" s="1">
        <f>BILANCA!E20</f>
        <v>290342.78000000003</v>
      </c>
      <c r="E998" s="1">
        <v>0</v>
      </c>
      <c r="F998" s="1">
        <v>0</v>
      </c>
      <c r="G998" s="2">
        <f t="shared" si="22"/>
        <v>13065.428400000001</v>
      </c>
      <c r="H998" s="2">
        <f t="shared" si="19"/>
        <v>0.21999999997206032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18958</v>
      </c>
      <c r="D999" s="1">
        <f>BILANCA!E21</f>
        <v>18957.740000000002</v>
      </c>
      <c r="E999" s="1">
        <v>0</v>
      </c>
      <c r="F999" s="1">
        <v>0</v>
      </c>
      <c r="G999" s="2">
        <f t="shared" si="22"/>
        <v>909.97568000000001</v>
      </c>
      <c r="H999" s="2">
        <f t="shared" si="19"/>
        <v>0.25999999999839929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24875</v>
      </c>
      <c r="D1000" s="1">
        <f>BILANCA!E22</f>
        <v>24875</v>
      </c>
      <c r="E1000" s="1">
        <v>0</v>
      </c>
      <c r="F1000" s="1">
        <v>0</v>
      </c>
      <c r="G1000" s="2">
        <f t="shared" si="22"/>
        <v>1268.6250000000002</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11880</v>
      </c>
      <c r="D1001" s="1">
        <f>BILANCA!E23</f>
        <v>11880.04</v>
      </c>
      <c r="E1001" s="1">
        <v>0</v>
      </c>
      <c r="F1001" s="1">
        <v>0</v>
      </c>
      <c r="G1001" s="2">
        <f t="shared" si="22"/>
        <v>641.52143999999998</v>
      </c>
      <c r="H1001" s="2">
        <f t="shared" si="19"/>
        <v>4.0000000000873115E-2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33684</v>
      </c>
      <c r="D1003" s="1">
        <f>BILANCA!E25</f>
        <v>33683.910000000003</v>
      </c>
      <c r="E1003" s="1">
        <v>0</v>
      </c>
      <c r="F1003" s="1">
        <v>0</v>
      </c>
      <c r="G1003" s="2">
        <f t="shared" si="22"/>
        <v>2021.0364000000002</v>
      </c>
      <c r="H1003" s="2">
        <f t="shared" si="19"/>
        <v>8.999999999650754E-2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283519</v>
      </c>
      <c r="D1004" s="1">
        <f>BILANCA!E26</f>
        <v>283518.84999999998</v>
      </c>
      <c r="E1004" s="1">
        <v>0</v>
      </c>
      <c r="F1004" s="1">
        <v>0</v>
      </c>
      <c r="G1004" s="2">
        <f t="shared" si="22"/>
        <v>17861.690699999999</v>
      </c>
      <c r="H1004" s="2">
        <f t="shared" si="19"/>
        <v>0.15000000002328306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327384</v>
      </c>
      <c r="D1006" s="1">
        <f>BILANCA!E28</f>
        <v>437659.18</v>
      </c>
      <c r="E1006" s="1">
        <v>0</v>
      </c>
      <c r="F1006" s="1">
        <v>0</v>
      </c>
      <c r="G1006" s="2">
        <f t="shared" si="22"/>
        <v>27662.154279999999</v>
      </c>
      <c r="H1006" s="2">
        <f t="shared" si="19"/>
        <v>0.17999999999301508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39332</v>
      </c>
      <c r="D1007" s="1">
        <f>BILANCA!E29</f>
        <v>30341.74</v>
      </c>
      <c r="E1007" s="1">
        <v>0</v>
      </c>
      <c r="F1007" s="1">
        <v>0</v>
      </c>
      <c r="G1007" s="2">
        <f t="shared" si="22"/>
        <v>2400.3715200000001</v>
      </c>
      <c r="H1007" s="2">
        <f t="shared" si="19"/>
        <v>0.25999999999839929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44951</v>
      </c>
      <c r="D1008" s="1">
        <f>BILANCA!E30</f>
        <v>44950.83</v>
      </c>
      <c r="E1008" s="1">
        <v>0</v>
      </c>
      <c r="F1008" s="1">
        <v>0</v>
      </c>
      <c r="G1008" s="2">
        <f t="shared" si="22"/>
        <v>3371.3165000000004</v>
      </c>
      <c r="H1008" s="2">
        <f t="shared" si="19"/>
        <v>0.16999999999825377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5619</v>
      </c>
      <c r="D1012" s="1">
        <f>BILANCA!E34</f>
        <v>14609.09</v>
      </c>
      <c r="E1012" s="1">
        <v>0</v>
      </c>
      <c r="F1012" s="1">
        <v>0</v>
      </c>
      <c r="G1012" s="2">
        <f t="shared" si="22"/>
        <v>1010.27822</v>
      </c>
      <c r="H1012" s="2">
        <f t="shared" si="19"/>
        <v>9.0000000000145519E-2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8313</v>
      </c>
      <c r="D1023" s="1">
        <f>BILANCA!E45</f>
        <v>5583.02</v>
      </c>
      <c r="E1023" s="1">
        <v>0</v>
      </c>
      <c r="F1023" s="1">
        <v>0</v>
      </c>
      <c r="G1023" s="2">
        <f t="shared" si="22"/>
        <v>779.16160000000002</v>
      </c>
      <c r="H1023" s="2">
        <f t="shared" si="19"/>
        <v>2.0000000000436557E-2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9431</v>
      </c>
      <c r="D1025" s="1">
        <f>BILANCA!E47</f>
        <v>9431.26</v>
      </c>
      <c r="E1025" s="1">
        <v>0</v>
      </c>
      <c r="F1025" s="1">
        <v>0</v>
      </c>
      <c r="G1025" s="2">
        <f t="shared" si="22"/>
        <v>1188.3278400000002</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1118</v>
      </c>
      <c r="D1028" s="1">
        <f>BILANCA!E50</f>
        <v>3848.24</v>
      </c>
      <c r="E1028" s="1">
        <v>0</v>
      </c>
      <c r="F1028" s="1">
        <v>0</v>
      </c>
      <c r="G1028" s="2">
        <f t="shared" si="22"/>
        <v>396.65159999999997</v>
      </c>
      <c r="H1028" s="2">
        <f t="shared" si="19"/>
        <v>0.23999999999978172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543273</v>
      </c>
      <c r="D1032" s="1">
        <f>BILANCA!E54</f>
        <v>403447.06</v>
      </c>
      <c r="E1032" s="1">
        <v>0</v>
      </c>
      <c r="F1032" s="1">
        <v>0</v>
      </c>
      <c r="G1032" s="2">
        <f t="shared" si="22"/>
        <v>66158.188880000002</v>
      </c>
      <c r="H1032" s="2">
        <f t="shared" si="19"/>
        <v>5.9999999997671694E-2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543273</v>
      </c>
      <c r="D1033" s="1">
        <f>BILANCA!E55</f>
        <v>403447.06</v>
      </c>
      <c r="E1033" s="1">
        <v>0</v>
      </c>
      <c r="F1033" s="1">
        <v>0</v>
      </c>
      <c r="G1033" s="2">
        <f t="shared" si="22"/>
        <v>67508.356</v>
      </c>
      <c r="H1033" s="2">
        <f t="shared" si="19"/>
        <v>5.9999999997671694E-2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273669</v>
      </c>
      <c r="D1046" s="1">
        <f>BILANCA!E68</f>
        <v>408630.10000000003</v>
      </c>
      <c r="E1046" s="1">
        <v>0</v>
      </c>
      <c r="F1046" s="1">
        <v>0</v>
      </c>
      <c r="G1046" s="2">
        <f t="shared" si="22"/>
        <v>68728.539600000004</v>
      </c>
      <c r="H1046" s="2">
        <f t="shared" si="19"/>
        <v>0.1000000000349246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266961</v>
      </c>
      <c r="D1047" s="1">
        <f>BILANCA!E69</f>
        <v>407101.46</v>
      </c>
      <c r="E1047" s="1">
        <v>0</v>
      </c>
      <c r="F1047" s="1">
        <v>0</v>
      </c>
      <c r="G1047" s="2">
        <f t="shared" si="22"/>
        <v>69194.490879999998</v>
      </c>
      <c r="H1047" s="2">
        <f t="shared" si="19"/>
        <v>0.46000000002095476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265851</v>
      </c>
      <c r="D1048" s="1">
        <f>BILANCA!E70</f>
        <v>406554.33</v>
      </c>
      <c r="E1048" s="1">
        <v>0</v>
      </c>
      <c r="F1048" s="1">
        <v>0</v>
      </c>
      <c r="G1048" s="2">
        <f t="shared" si="22"/>
        <v>70132.377900000007</v>
      </c>
      <c r="H1048" s="2">
        <f t="shared" si="19"/>
        <v>0.33000000001629815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265851</v>
      </c>
      <c r="D1050" s="1">
        <f>BILANCA!E72</f>
        <v>406554.33</v>
      </c>
      <c r="E1050" s="1">
        <v>0</v>
      </c>
      <c r="F1050" s="1">
        <v>0</v>
      </c>
      <c r="G1050" s="2">
        <f t="shared" si="22"/>
        <v>72290.297220000008</v>
      </c>
      <c r="H1050" s="2">
        <f t="shared" si="19"/>
        <v>0.33000000001629815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1110</v>
      </c>
      <c r="D1054" s="1">
        <f>BILANCA!E76</f>
        <v>547.13</v>
      </c>
      <c r="E1054" s="1">
        <v>0</v>
      </c>
      <c r="F1054" s="1">
        <v>0</v>
      </c>
      <c r="G1054" s="2">
        <f t="shared" si="22"/>
        <v>156.50245999999999</v>
      </c>
      <c r="H1054" s="2">
        <f t="shared" si="19"/>
        <v>0.12999999999999545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6708</v>
      </c>
      <c r="D1056" s="1">
        <f>BILANCA!E78</f>
        <v>1528.64</v>
      </c>
      <c r="E1056" s="1">
        <v>0</v>
      </c>
      <c r="F1056" s="1">
        <v>0</v>
      </c>
      <c r="G1056" s="2">
        <f t="shared" si="22"/>
        <v>712.86544000000004</v>
      </c>
      <c r="H1056" s="2">
        <f t="shared" si="19"/>
        <v>0.35999999999989996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6708</v>
      </c>
      <c r="D1064" s="1">
        <f>BILANCA!E86</f>
        <v>1528.64</v>
      </c>
      <c r="E1064" s="1">
        <v>0</v>
      </c>
      <c r="F1064" s="1">
        <v>0</v>
      </c>
      <c r="G1064" s="2">
        <f t="shared" si="22"/>
        <v>790.98768000000007</v>
      </c>
      <c r="H1064" s="2">
        <f t="shared" si="19"/>
        <v>0.35999999999989996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672525</v>
      </c>
      <c r="D1152" s="1">
        <f>BILANCA!E175</f>
        <v>684471.88000000012</v>
      </c>
      <c r="E1152" s="1">
        <v>0</v>
      </c>
      <c r="F1152" s="1">
        <v>0</v>
      </c>
      <c r="G1152" s="2">
        <f t="shared" si="22"/>
        <v>345008.22044000006</v>
      </c>
      <c r="H1152" s="2">
        <f t="shared" si="23"/>
        <v>0.11999999987892807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272175</v>
      </c>
      <c r="D1153" s="1">
        <f>BILANCA!E176</f>
        <v>407130.16000000003</v>
      </c>
      <c r="E1153" s="1">
        <v>0</v>
      </c>
      <c r="F1153" s="1">
        <v>0</v>
      </c>
      <c r="G1153" s="2">
        <f t="shared" si="22"/>
        <v>184694.00440000003</v>
      </c>
      <c r="H1153" s="2">
        <f t="shared" si="23"/>
        <v>0.16000000003259629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259617</v>
      </c>
      <c r="D1154" s="1">
        <f>BILANCA!E177</f>
        <v>407130.16000000003</v>
      </c>
      <c r="E1154" s="1">
        <v>0</v>
      </c>
      <c r="F1154" s="1">
        <v>0</v>
      </c>
      <c r="G1154" s="2">
        <f t="shared" si="22"/>
        <v>183633.02172000005</v>
      </c>
      <c r="H1154" s="2">
        <f t="shared" si="23"/>
        <v>0.16000000003259629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128069</v>
      </c>
      <c r="D1155" s="1">
        <f>BILANCA!E178</f>
        <v>147194.07</v>
      </c>
      <c r="E1155" s="1">
        <v>0</v>
      </c>
      <c r="F1155" s="1">
        <v>0</v>
      </c>
      <c r="G1155" s="2">
        <f t="shared" si="22"/>
        <v>72662.628079999995</v>
      </c>
      <c r="H1155" s="2">
        <f t="shared" si="23"/>
        <v>7.0000000006984919E-2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57313</v>
      </c>
      <c r="D1156" s="1">
        <f>BILANCA!E179</f>
        <v>75929.100000000006</v>
      </c>
      <c r="E1156" s="1">
        <v>0</v>
      </c>
      <c r="F1156" s="1">
        <v>0</v>
      </c>
      <c r="G1156" s="2">
        <f t="shared" si="22"/>
        <v>36186.617599999998</v>
      </c>
      <c r="H1156" s="2">
        <f t="shared" si="23"/>
        <v>0.10000000000582077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467</v>
      </c>
      <c r="D1157" s="1">
        <f>BILANCA!E180</f>
        <v>584.9</v>
      </c>
      <c r="E1157" s="1">
        <v>0</v>
      </c>
      <c r="F1157" s="1">
        <v>0</v>
      </c>
      <c r="G1157" s="2">
        <f t="shared" si="22"/>
        <v>284.80319999999995</v>
      </c>
      <c r="H1157" s="2">
        <f t="shared" si="23"/>
        <v>0.10000000000002274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467</v>
      </c>
      <c r="D1160" s="1">
        <f>BILANCA!E183</f>
        <v>584.9</v>
      </c>
      <c r="E1160" s="1">
        <v>0</v>
      </c>
      <c r="F1160" s="1">
        <v>0</v>
      </c>
      <c r="G1160" s="2">
        <f t="shared" si="22"/>
        <v>289.71359999999999</v>
      </c>
      <c r="H1160" s="2">
        <f t="shared" si="23"/>
        <v>0.10000000000002274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73768</v>
      </c>
      <c r="D1165" s="1">
        <f>BILANCA!E188</f>
        <v>183422.09</v>
      </c>
      <c r="E1165" s="1">
        <v>0</v>
      </c>
      <c r="F1165" s="1">
        <v>0</v>
      </c>
      <c r="G1165" s="2">
        <f t="shared" si="22"/>
        <v>80191.416759999993</v>
      </c>
      <c r="H1165" s="2">
        <f t="shared" si="23"/>
        <v>8.999999999650754E-2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12558</v>
      </c>
      <c r="D1166" s="1">
        <f>BILANCA!E189</f>
        <v>0</v>
      </c>
      <c r="E1166" s="1">
        <v>0</v>
      </c>
      <c r="F1166" s="1">
        <v>0</v>
      </c>
      <c r="G1166" s="2">
        <f t="shared" si="22"/>
        <v>2298.114</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400350</v>
      </c>
      <c r="D1214" s="1">
        <f>BILANCA!E237</f>
        <v>277341.72000000003</v>
      </c>
      <c r="E1214" s="1">
        <v>0</v>
      </c>
      <c r="F1214" s="1">
        <v>0</v>
      </c>
      <c r="G1214" s="2">
        <f t="shared" si="22"/>
        <v>220612.72464000003</v>
      </c>
      <c r="H1214" s="2">
        <f t="shared" si="23"/>
        <v>0.27999999996973202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398856</v>
      </c>
      <c r="D1215" s="1">
        <f>BILANCA!E238</f>
        <v>275841.78000000003</v>
      </c>
      <c r="E1215" s="1">
        <v>0</v>
      </c>
      <c r="F1215" s="1">
        <v>0</v>
      </c>
      <c r="G1215" s="2">
        <f t="shared" si="22"/>
        <v>220525.17792000002</v>
      </c>
      <c r="H1215" s="2">
        <f t="shared" si="23"/>
        <v>0.21999999997206032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398856</v>
      </c>
      <c r="D1216" s="1">
        <f>BILANCA!E239</f>
        <v>275841.78000000003</v>
      </c>
      <c r="E1216" s="1">
        <v>0</v>
      </c>
      <c r="F1216" s="1">
        <v>0</v>
      </c>
      <c r="G1216" s="2">
        <f t="shared" si="22"/>
        <v>221475.71748000002</v>
      </c>
      <c r="H1216" s="2">
        <f t="shared" si="23"/>
        <v>0.21999999997206032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384336</v>
      </c>
      <c r="D1217" s="1">
        <f>BILANCA!E240</f>
        <v>263679.51</v>
      </c>
      <c r="E1217" s="1">
        <v>0</v>
      </c>
      <c r="F1217" s="1">
        <v>0</v>
      </c>
      <c r="G1217" s="2">
        <f t="shared" si="22"/>
        <v>213336.63468000002</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14520</v>
      </c>
      <c r="D1218" s="1">
        <f>BILANCA!E241</f>
        <v>12162.27</v>
      </c>
      <c r="E1218" s="1">
        <v>0</v>
      </c>
      <c r="F1218" s="1">
        <v>0</v>
      </c>
      <c r="G1218" s="2">
        <f t="shared" si="22"/>
        <v>9128.4668999999994</v>
      </c>
      <c r="H1218" s="2">
        <f t="shared" si="23"/>
        <v>0.27000000000043656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1494</v>
      </c>
      <c r="D1222" s="1">
        <f>BILANCA!E245</f>
        <v>1499.94</v>
      </c>
      <c r="E1222" s="1">
        <v>0</v>
      </c>
      <c r="F1222" s="1">
        <v>0</v>
      </c>
      <c r="G1222" s="2">
        <f t="shared" si="22"/>
        <v>1074.0373199999999</v>
      </c>
      <c r="H1222" s="2">
        <f t="shared" si="23"/>
        <v>5.999999999994543E-2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1494</v>
      </c>
      <c r="D1223" s="1">
        <f>BILANCA!E246</f>
        <v>1499.94</v>
      </c>
      <c r="E1223" s="1">
        <v>0</v>
      </c>
      <c r="F1223" s="1">
        <v>0</v>
      </c>
      <c r="G1223" s="2">
        <f t="shared" si="22"/>
        <v>1078.5311999999999</v>
      </c>
      <c r="H1223" s="2">
        <f t="shared" si="23"/>
        <v>5.999999999994543E-2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1494</v>
      </c>
      <c r="D1224" s="1">
        <f>BILANCA!E247</f>
        <v>1499.94</v>
      </c>
      <c r="E1224" s="1">
        <v>0</v>
      </c>
      <c r="F1224" s="1">
        <v>0</v>
      </c>
      <c r="G1224" s="2">
        <f t="shared" si="22"/>
        <v>1083.0250799999999</v>
      </c>
      <c r="H1224" s="2">
        <f t="shared" si="23"/>
        <v>5.999999999994543E-2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259617</v>
      </c>
      <c r="D1263" s="1">
        <f>BILANCA!E287</f>
        <v>0</v>
      </c>
      <c r="E1263" s="1">
        <v>0</v>
      </c>
      <c r="F1263" s="1">
        <v>0</v>
      </c>
      <c r="G1263" s="2">
        <f t="shared" si="24"/>
        <v>72692.760000000009</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407130.16</v>
      </c>
      <c r="E1264" s="1">
        <v>0</v>
      </c>
      <c r="F1264" s="1">
        <v>0</v>
      </c>
      <c r="G1264" s="2">
        <f t="shared" si="24"/>
        <v>228807.14992</v>
      </c>
      <c r="H1264" s="2">
        <f t="shared" si="23"/>
        <v>0.15999999997438863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12558</v>
      </c>
      <c r="D1265" s="1">
        <f>BILANCA!E289</f>
        <v>0</v>
      </c>
      <c r="E1265" s="1">
        <v>0</v>
      </c>
      <c r="F1265" s="1">
        <v>0</v>
      </c>
      <c r="G1265" s="2">
        <f t="shared" si="24"/>
        <v>3541.3559999999998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37</v>
      </c>
      <c r="D1274" s="1">
        <f>BILANCA!E298</f>
        <v>0</v>
      </c>
      <c r="E1274" s="1">
        <v>0</v>
      </c>
      <c r="F1274" s="1">
        <v>0</v>
      </c>
      <c r="G1274" s="2">
        <f t="shared" si="24"/>
        <v>10.766999999999999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73826</v>
      </c>
      <c r="D1278" s="1">
        <f>BILANCA!E302</f>
        <v>183422.09</v>
      </c>
      <c r="E1278" s="1">
        <v>0</v>
      </c>
      <c r="F1278" s="1">
        <v>0</v>
      </c>
      <c r="G1278" s="2">
        <f t="shared" si="24"/>
        <v>129997.70309999998</v>
      </c>
      <c r="H1278" s="2">
        <f t="shared" si="23"/>
        <v>8.999999999650754E-2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2443449</v>
      </c>
      <c r="D1423" s="1">
        <f>'RAS-funkcijski'!E129</f>
        <v>2484279.02</v>
      </c>
      <c r="E1423" s="1">
        <v>0</v>
      </c>
      <c r="F1423" s="1">
        <v>0</v>
      </c>
      <c r="G1423" s="2">
        <f t="shared" si="24"/>
        <v>926500.88</v>
      </c>
      <c r="H1423" s="2">
        <f t="shared" si="27"/>
        <v>2.0000000018626451E-2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2443449</v>
      </c>
      <c r="D1434" s="1">
        <f>'RAS-funkcijski'!E140</f>
        <v>2484279.02</v>
      </c>
      <c r="E1434" s="1">
        <v>0</v>
      </c>
      <c r="F1434" s="1">
        <v>0</v>
      </c>
      <c r="G1434" s="2">
        <f t="shared" si="24"/>
        <v>1008032.95744</v>
      </c>
      <c r="H1434" s="2">
        <f t="shared" si="27"/>
        <v>2.0000000018626451E-2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2443449</v>
      </c>
      <c r="D1435" s="13">
        <f>'RAS-funkcijski'!E141</f>
        <v>2484279.02</v>
      </c>
      <c r="E1435" s="13">
        <v>0</v>
      </c>
      <c r="F1435" s="13">
        <v>0</v>
      </c>
      <c r="G1435" s="14">
        <f t="shared" si="24"/>
        <v>1015444.9644800001</v>
      </c>
      <c r="H1435" s="14">
        <f t="shared" si="27"/>
        <v>2.0000000018626451E-2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7607.8</v>
      </c>
      <c r="E1436" s="6">
        <v>0</v>
      </c>
      <c r="F1436" s="6">
        <v>0</v>
      </c>
      <c r="G1436" s="7">
        <f t="shared" si="24"/>
        <v>15.2156</v>
      </c>
      <c r="H1436" s="7">
        <f t="shared" si="27"/>
        <v>0.1999999999998181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7607.8</v>
      </c>
      <c r="E1453" s="1">
        <v>0</v>
      </c>
      <c r="F1453" s="1">
        <v>0</v>
      </c>
      <c r="G1453" s="2">
        <f t="shared" si="24"/>
        <v>273.88079999999997</v>
      </c>
      <c r="H1453" s="2">
        <f t="shared" si="27"/>
        <v>0.1999999999998181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7607.8</v>
      </c>
      <c r="E1454" s="1">
        <v>0</v>
      </c>
      <c r="F1454" s="1">
        <v>0</v>
      </c>
      <c r="G1454" s="2">
        <f t="shared" si="24"/>
        <v>289.09640000000002</v>
      </c>
      <c r="H1454" s="2">
        <f t="shared" si="27"/>
        <v>0.1999999999998181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7607.8</v>
      </c>
      <c r="E1455" s="1">
        <v>0</v>
      </c>
      <c r="F1455" s="1">
        <v>0</v>
      </c>
      <c r="G1455" s="2">
        <f t="shared" si="24"/>
        <v>304.31200000000001</v>
      </c>
      <c r="H1455" s="2">
        <f t="shared" si="27"/>
        <v>0.1999999999998181</v>
      </c>
      <c r="I1455" s="10">
        <f t="shared" ref="I1455:I1460" si="30">G1455*H1455</f>
        <v>60.86239999994465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272174.24</v>
      </c>
      <c r="D1480" s="6"/>
      <c r="E1480" s="6">
        <v>0</v>
      </c>
      <c r="F1480" s="6">
        <v>0</v>
      </c>
      <c r="G1480" s="7">
        <f t="shared" ref="G1480:G1580" si="34">B1480/1000*C1480</f>
        <v>272.17424</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2883437.01</v>
      </c>
      <c r="D1481" s="1">
        <v>0</v>
      </c>
      <c r="E1481" s="1">
        <v>0</v>
      </c>
      <c r="F1481" s="1">
        <v>0</v>
      </c>
      <c r="G1481" s="2">
        <f t="shared" si="34"/>
        <v>5766.8740199999993</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2883437.01</v>
      </c>
      <c r="D1483" s="1">
        <v>0</v>
      </c>
      <c r="E1483" s="1">
        <v>0</v>
      </c>
      <c r="F1483" s="1">
        <v>0</v>
      </c>
      <c r="G1483" s="2">
        <f t="shared" si="34"/>
        <v>11533.748039999999</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1598432.13</v>
      </c>
      <c r="D1484" s="1">
        <v>0</v>
      </c>
      <c r="E1484" s="1">
        <v>0</v>
      </c>
      <c r="F1484" s="1">
        <v>0</v>
      </c>
      <c r="G1484" s="2">
        <f t="shared" si="34"/>
        <v>7992.1606499999998</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1097198.6000000001</v>
      </c>
      <c r="D1485" s="1">
        <v>0</v>
      </c>
      <c r="E1485" s="1">
        <v>0</v>
      </c>
      <c r="F1485" s="1">
        <v>0</v>
      </c>
      <c r="G1485" s="2">
        <f t="shared" si="34"/>
        <v>6583.191600000001</v>
      </c>
      <c r="H1485" s="2">
        <f t="shared" si="35"/>
        <v>0.39999999990686774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4384.1899999999996</v>
      </c>
      <c r="D1486" s="1">
        <v>0</v>
      </c>
      <c r="E1486" s="1">
        <v>0</v>
      </c>
      <c r="F1486" s="1">
        <v>0</v>
      </c>
      <c r="G1486" s="2">
        <f t="shared" si="34"/>
        <v>30.689329999999998</v>
      </c>
      <c r="H1486" s="2">
        <f t="shared" si="35"/>
        <v>0.18999999999959982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183422.09</v>
      </c>
      <c r="D1491" s="1">
        <v>0</v>
      </c>
      <c r="E1491" s="1">
        <v>0</v>
      </c>
      <c r="F1491" s="1">
        <v>0</v>
      </c>
      <c r="G1491" s="2">
        <f t="shared" si="34"/>
        <v>2201.0650799999999</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2748481.0900000003</v>
      </c>
      <c r="D1499" s="1">
        <v>0</v>
      </c>
      <c r="E1499" s="1">
        <v>0</v>
      </c>
      <c r="F1499" s="1">
        <v>0</v>
      </c>
      <c r="G1499" s="2">
        <f t="shared" si="34"/>
        <v>54969.621800000008</v>
      </c>
      <c r="H1499" s="2">
        <f t="shared" si="35"/>
        <v>9.0000000316649675E-2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2735923.1500000004</v>
      </c>
      <c r="D1501" s="1">
        <v>0</v>
      </c>
      <c r="E1501" s="1">
        <v>0</v>
      </c>
      <c r="F1501" s="1">
        <v>0</v>
      </c>
      <c r="G1501" s="2">
        <f t="shared" si="34"/>
        <v>60190.309300000008</v>
      </c>
      <c r="H1501" s="2">
        <f t="shared" si="35"/>
        <v>0.15000000037252903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1579211.37</v>
      </c>
      <c r="D1502" s="1">
        <v>0</v>
      </c>
      <c r="E1502" s="1">
        <v>0</v>
      </c>
      <c r="F1502" s="1">
        <v>0</v>
      </c>
      <c r="G1502" s="2">
        <f t="shared" si="34"/>
        <v>36321.861510000002</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1078582.5900000001</v>
      </c>
      <c r="D1503" s="1">
        <v>0</v>
      </c>
      <c r="E1503" s="1">
        <v>0</v>
      </c>
      <c r="F1503" s="1">
        <v>0</v>
      </c>
      <c r="G1503" s="2">
        <f t="shared" si="34"/>
        <v>25885.982160000003</v>
      </c>
      <c r="H1503" s="2">
        <f t="shared" si="35"/>
        <v>0.40999999991618097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4265.99</v>
      </c>
      <c r="D1504" s="1">
        <v>0</v>
      </c>
      <c r="E1504" s="1">
        <v>0</v>
      </c>
      <c r="F1504" s="1">
        <v>0</v>
      </c>
      <c r="G1504" s="2">
        <f t="shared" si="34"/>
        <v>106.64975</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73863.199999999997</v>
      </c>
      <c r="D1509" s="1">
        <v>0</v>
      </c>
      <c r="E1509" s="1">
        <v>0</v>
      </c>
      <c r="F1509" s="1">
        <v>0</v>
      </c>
      <c r="G1509" s="2">
        <f t="shared" si="34"/>
        <v>2215.8959999999997</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12557.94</v>
      </c>
      <c r="D1510" s="1">
        <v>0</v>
      </c>
      <c r="E1510" s="1">
        <v>0</v>
      </c>
      <c r="F1510" s="1">
        <v>0</v>
      </c>
      <c r="G1510" s="2">
        <f t="shared" si="34"/>
        <v>389.29614000000004</v>
      </c>
      <c r="H1510" s="2">
        <f t="shared" si="35"/>
        <v>5.9999999999490683E-2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407130.15999999968</v>
      </c>
      <c r="D1517" s="1">
        <v>0</v>
      </c>
      <c r="E1517" s="1">
        <v>0</v>
      </c>
      <c r="F1517" s="1">
        <v>0</v>
      </c>
      <c r="G1517" s="2">
        <f t="shared" si="34"/>
        <v>15470.946079999987</v>
      </c>
      <c r="H1517" s="2">
        <f t="shared" si="35"/>
        <v>0.15999999968335032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407130.16</v>
      </c>
      <c r="D1576" s="1">
        <v>0</v>
      </c>
      <c r="E1576" s="1">
        <v>0</v>
      </c>
      <c r="F1576" s="1">
        <v>0</v>
      </c>
      <c r="G1576" s="2">
        <f t="shared" si="34"/>
        <v>39491.625520000001</v>
      </c>
      <c r="H1576" s="2">
        <f t="shared" si="35"/>
        <v>0.15999999997438863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407130.16</v>
      </c>
      <c r="D1578" s="1">
        <v>0</v>
      </c>
      <c r="E1578" s="1">
        <v>0</v>
      </c>
      <c r="F1578" s="1">
        <v>0</v>
      </c>
      <c r="G1578" s="2">
        <f t="shared" si="34"/>
        <v>40305.885840000003</v>
      </c>
      <c r="H1578" s="2">
        <f t="shared" si="35"/>
        <v>0.15999999997438863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50016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51"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2439163</v>
      </c>
      <c r="I16" s="172">
        <f>'PR-RAS'!E6</f>
        <v>2487274.69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2395866</v>
      </c>
      <c r="I17" s="172">
        <f>'PR-RAS'!E151</f>
        <v>2484279.02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1494</v>
      </c>
      <c r="I18" s="172">
        <f>'PR-RAS'!E645</f>
        <v>1499.9399999999255</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398856</v>
      </c>
      <c r="I20" s="175">
        <f>BILANCA!E7</f>
        <v>275841.77999999997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273669</v>
      </c>
      <c r="I21" s="177">
        <f>BILANCA!E68</f>
        <v>408630.10000000003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272175</v>
      </c>
      <c r="I22" s="177">
        <f>BILANCA!E176</f>
        <v>407130.16000000003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400350</v>
      </c>
      <c r="I23" s="179">
        <f>BILANCA!E237</f>
        <v>277341.72000000003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2443449</v>
      </c>
      <c r="I28" s="181">
        <f>'RAS-funkcijski'!E141</f>
        <v>2484279.02</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7607.8</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7607.8</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272174.24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407130.15999999968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407130.16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60" zoomScaleNormal="100" workbookViewId="0">
      <selection activeCell="E295" sqref="E29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2439163</v>
      </c>
      <c r="E6" s="53">
        <f>E7+E44+E50+E82+E106+E124+E133+E139</f>
        <v>2487274.69</v>
      </c>
      <c r="F6" s="54">
        <f t="shared" ref="F6:F131" si="0">IF(D6&lt;&gt;0,IF(E6/D6&gt;=100,"&gt;&gt;100",E6/D6*100),"-")</f>
        <v>101.97246719468933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23734</v>
      </c>
      <c r="E50" s="53">
        <f>E51+E54+E59+E62+E65+E68+E71+E74+E77</f>
        <v>50037.42</v>
      </c>
      <c r="F50" s="54">
        <f t="shared" si="0"/>
        <v>210.8259037667481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23734</v>
      </c>
      <c r="E68" s="53">
        <f t="shared" si="15"/>
        <v>50037.42</v>
      </c>
      <c r="F68" s="54">
        <f t="shared" si="0"/>
        <v>210.8259037667481</v>
      </c>
    </row>
    <row r="69" spans="1:6" ht="12.75" customHeight="1" x14ac:dyDescent="0.2">
      <c r="A69" s="55" t="s">
        <v>181</v>
      </c>
      <c r="B69" s="87" t="s">
        <v>182</v>
      </c>
      <c r="C69" s="52" t="s">
        <v>181</v>
      </c>
      <c r="D69" s="244">
        <v>23734</v>
      </c>
      <c r="E69" s="244">
        <v>50037.42</v>
      </c>
      <c r="F69" s="54">
        <f t="shared" si="0"/>
        <v>210.8259037667481</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38</v>
      </c>
      <c r="E82" s="53">
        <f t="shared" si="19"/>
        <v>5.7</v>
      </c>
      <c r="F82" s="54">
        <f t="shared" si="0"/>
        <v>15</v>
      </c>
    </row>
    <row r="83" spans="1:6" ht="12.75" customHeight="1" x14ac:dyDescent="0.2">
      <c r="A83" s="55">
        <v>641</v>
      </c>
      <c r="B83" s="87" t="s">
        <v>209</v>
      </c>
      <c r="C83" s="52" t="s">
        <v>210</v>
      </c>
      <c r="D83" s="53">
        <f t="shared" ref="D83:E83" si="20">SUM(D84:D90)</f>
        <v>38</v>
      </c>
      <c r="E83" s="53">
        <f t="shared" si="20"/>
        <v>5.7</v>
      </c>
      <c r="F83" s="54">
        <f t="shared" si="0"/>
        <v>15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38</v>
      </c>
      <c r="E85" s="244">
        <v>5.7</v>
      </c>
      <c r="F85" s="54">
        <f t="shared" si="0"/>
        <v>15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2415391</v>
      </c>
      <c r="E133" s="53">
        <f t="shared" si="30"/>
        <v>2437231.5699999998</v>
      </c>
      <c r="F133" s="54">
        <f t="shared" ref="F133:F223" si="31">IF(D133&lt;&gt;0,IF(E133/D133&gt;=100,"&gt;&gt;100",E133/D133*100),"-")</f>
        <v>100.90422503023319</v>
      </c>
    </row>
    <row r="134" spans="1:6" ht="24" x14ac:dyDescent="0.2">
      <c r="A134" s="55">
        <v>671</v>
      </c>
      <c r="B134" s="234" t="s">
        <v>311</v>
      </c>
      <c r="C134" s="52" t="s">
        <v>312</v>
      </c>
      <c r="D134" s="53">
        <f t="shared" ref="D134:E134" si="32">SUM(D135:D137)</f>
        <v>2415391</v>
      </c>
      <c r="E134" s="53">
        <f t="shared" si="32"/>
        <v>2437231.5699999998</v>
      </c>
      <c r="F134" s="54">
        <f t="shared" si="31"/>
        <v>100.90422503023319</v>
      </c>
    </row>
    <row r="135" spans="1:6" ht="12.75" customHeight="1" x14ac:dyDescent="0.2">
      <c r="A135" s="55">
        <v>6711</v>
      </c>
      <c r="B135" s="87" t="s">
        <v>313</v>
      </c>
      <c r="C135" s="52" t="s">
        <v>314</v>
      </c>
      <c r="D135" s="244">
        <v>2367808</v>
      </c>
      <c r="E135" s="244">
        <v>2437231.5699999998</v>
      </c>
      <c r="F135" s="54">
        <f t="shared" si="31"/>
        <v>102.93197632578317</v>
      </c>
    </row>
    <row r="136" spans="1:6" ht="24" x14ac:dyDescent="0.2">
      <c r="A136" s="55">
        <v>6712</v>
      </c>
      <c r="B136" s="234" t="s">
        <v>315</v>
      </c>
      <c r="C136" s="52" t="s">
        <v>316</v>
      </c>
      <c r="D136" s="244">
        <v>47583</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2395866</v>
      </c>
      <c r="E151" s="53">
        <f t="shared" si="35"/>
        <v>2484279.02</v>
      </c>
      <c r="F151" s="54">
        <f t="shared" si="31"/>
        <v>103.69023225839842</v>
      </c>
    </row>
    <row r="152" spans="1:6" ht="12.75" customHeight="1" x14ac:dyDescent="0.2">
      <c r="A152" s="55">
        <v>31</v>
      </c>
      <c r="B152" s="87" t="s">
        <v>346</v>
      </c>
      <c r="C152" s="52" t="s">
        <v>347</v>
      </c>
      <c r="D152" s="53">
        <f t="shared" ref="D152:E152" si="36">D153+D158+D159</f>
        <v>1583513</v>
      </c>
      <c r="E152" s="53">
        <f t="shared" si="36"/>
        <v>1447183.8199999998</v>
      </c>
      <c r="F152" s="54">
        <f t="shared" si="31"/>
        <v>91.390712927522529</v>
      </c>
    </row>
    <row r="153" spans="1:6" ht="12.75" customHeight="1" x14ac:dyDescent="0.2">
      <c r="A153" s="55">
        <v>311</v>
      </c>
      <c r="B153" s="87" t="s">
        <v>348</v>
      </c>
      <c r="C153" s="52" t="s">
        <v>349</v>
      </c>
      <c r="D153" s="53">
        <f t="shared" ref="D153:E153" si="37">SUM(D154:D157)</f>
        <v>1317006</v>
      </c>
      <c r="E153" s="53">
        <f t="shared" si="37"/>
        <v>1202656.8899999999</v>
      </c>
      <c r="F153" s="54">
        <f t="shared" si="31"/>
        <v>91.317495136696408</v>
      </c>
    </row>
    <row r="154" spans="1:6" ht="12.75" customHeight="1" x14ac:dyDescent="0.2">
      <c r="A154" s="55">
        <v>3111</v>
      </c>
      <c r="B154" s="87" t="s">
        <v>350</v>
      </c>
      <c r="C154" s="52" t="s">
        <v>351</v>
      </c>
      <c r="D154" s="244">
        <v>1317006</v>
      </c>
      <c r="E154" s="244">
        <v>1202656.8899999999</v>
      </c>
      <c r="F154" s="54">
        <f t="shared" si="31"/>
        <v>91.317495136696408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49976</v>
      </c>
      <c r="E158" s="244">
        <v>44716.7</v>
      </c>
      <c r="F158" s="54">
        <f t="shared" si="31"/>
        <v>89.476348647350719</v>
      </c>
    </row>
    <row r="159" spans="1:6" ht="12.75" customHeight="1" x14ac:dyDescent="0.2">
      <c r="A159" s="55">
        <v>313</v>
      </c>
      <c r="B159" s="87" t="s">
        <v>360</v>
      </c>
      <c r="C159" s="52" t="s">
        <v>361</v>
      </c>
      <c r="D159" s="53">
        <f t="shared" ref="D159:E159" si="38">SUM(D160:D162)</f>
        <v>216531</v>
      </c>
      <c r="E159" s="53">
        <f t="shared" si="38"/>
        <v>199810.23</v>
      </c>
      <c r="F159" s="54">
        <f t="shared" si="31"/>
        <v>92.277886307272411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216531</v>
      </c>
      <c r="E161" s="244">
        <v>199810.23</v>
      </c>
      <c r="F161" s="54">
        <f t="shared" si="31"/>
        <v>92.277886307272411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808922</v>
      </c>
      <c r="E163" s="53">
        <f t="shared" si="39"/>
        <v>1033177.7099999998</v>
      </c>
      <c r="F163" s="54">
        <f t="shared" si="31"/>
        <v>127.7227853859828</v>
      </c>
    </row>
    <row r="164" spans="1:6" ht="12.75" customHeight="1" x14ac:dyDescent="0.2">
      <c r="A164" s="55">
        <v>321</v>
      </c>
      <c r="B164" s="87" t="s">
        <v>369</v>
      </c>
      <c r="C164" s="52" t="s">
        <v>370</v>
      </c>
      <c r="D164" s="53">
        <f t="shared" ref="D164:E164" si="40">SUM(D165:D168)</f>
        <v>74053</v>
      </c>
      <c r="E164" s="53">
        <f t="shared" si="40"/>
        <v>83013.119999999995</v>
      </c>
      <c r="F164" s="54">
        <f t="shared" si="31"/>
        <v>112.099604337434</v>
      </c>
    </row>
    <row r="165" spans="1:6" ht="12.75" customHeight="1" x14ac:dyDescent="0.2">
      <c r="A165" s="55">
        <v>3211</v>
      </c>
      <c r="B165" s="87" t="s">
        <v>371</v>
      </c>
      <c r="C165" s="52" t="s">
        <v>372</v>
      </c>
      <c r="D165" s="244">
        <v>6175</v>
      </c>
      <c r="E165" s="244">
        <v>9879.18</v>
      </c>
      <c r="F165" s="54">
        <f t="shared" si="31"/>
        <v>159.9867206477733</v>
      </c>
    </row>
    <row r="166" spans="1:6" ht="12.75" customHeight="1" x14ac:dyDescent="0.2">
      <c r="A166" s="55">
        <v>3212</v>
      </c>
      <c r="B166" s="87" t="s">
        <v>373</v>
      </c>
      <c r="C166" s="52" t="s">
        <v>374</v>
      </c>
      <c r="D166" s="244">
        <v>53177</v>
      </c>
      <c r="E166" s="244">
        <v>58747.94</v>
      </c>
      <c r="F166" s="54">
        <f t="shared" si="31"/>
        <v>110.47622092257932</v>
      </c>
    </row>
    <row r="167" spans="1:6" ht="12.75" customHeight="1" x14ac:dyDescent="0.2">
      <c r="A167" s="55">
        <v>3213</v>
      </c>
      <c r="B167" s="87" t="s">
        <v>375</v>
      </c>
      <c r="C167" s="52" t="s">
        <v>376</v>
      </c>
      <c r="D167" s="244">
        <v>6250</v>
      </c>
      <c r="E167" s="244">
        <v>4403</v>
      </c>
      <c r="F167" s="54">
        <f t="shared" si="31"/>
        <v>70.447999999999993</v>
      </c>
    </row>
    <row r="168" spans="1:6" ht="12.75" customHeight="1" x14ac:dyDescent="0.2">
      <c r="A168" s="55">
        <v>3214</v>
      </c>
      <c r="B168" s="87" t="s">
        <v>377</v>
      </c>
      <c r="C168" s="52" t="s">
        <v>378</v>
      </c>
      <c r="D168" s="244">
        <v>8451</v>
      </c>
      <c r="E168" s="244">
        <v>9983</v>
      </c>
      <c r="F168" s="54">
        <f t="shared" si="31"/>
        <v>118.12803218554018</v>
      </c>
    </row>
    <row r="169" spans="1:6" ht="12.75" customHeight="1" x14ac:dyDescent="0.2">
      <c r="A169" s="55">
        <v>322</v>
      </c>
      <c r="B169" s="87" t="s">
        <v>379</v>
      </c>
      <c r="C169" s="52" t="s">
        <v>380</v>
      </c>
      <c r="D169" s="53">
        <f t="shared" ref="D169:E169" si="41">SUM(D170:D176)</f>
        <v>275072</v>
      </c>
      <c r="E169" s="53">
        <f t="shared" si="41"/>
        <v>420713.05999999994</v>
      </c>
      <c r="F169" s="54">
        <f t="shared" si="31"/>
        <v>152.94652309213586</v>
      </c>
    </row>
    <row r="170" spans="1:6" ht="12.75" customHeight="1" x14ac:dyDescent="0.2">
      <c r="A170" s="55">
        <v>3221</v>
      </c>
      <c r="B170" s="87" t="s">
        <v>381</v>
      </c>
      <c r="C170" s="52" t="s">
        <v>382</v>
      </c>
      <c r="D170" s="244">
        <v>29444</v>
      </c>
      <c r="E170" s="244">
        <v>71569.86</v>
      </c>
      <c r="F170" s="54">
        <f t="shared" si="31"/>
        <v>243.07111805461216</v>
      </c>
    </row>
    <row r="171" spans="1:6" ht="12.75" customHeight="1" x14ac:dyDescent="0.2">
      <c r="A171" s="55">
        <v>3222</v>
      </c>
      <c r="B171" s="87" t="s">
        <v>383</v>
      </c>
      <c r="C171" s="52" t="s">
        <v>384</v>
      </c>
      <c r="D171" s="244">
        <v>80610</v>
      </c>
      <c r="E171" s="244">
        <v>119543.27</v>
      </c>
      <c r="F171" s="54">
        <f t="shared" si="31"/>
        <v>148.2983128644089</v>
      </c>
    </row>
    <row r="172" spans="1:6" ht="12.75" customHeight="1" x14ac:dyDescent="0.2">
      <c r="A172" s="55">
        <v>3223</v>
      </c>
      <c r="B172" s="87" t="s">
        <v>385</v>
      </c>
      <c r="C172" s="52" t="s">
        <v>386</v>
      </c>
      <c r="D172" s="244">
        <v>74680</v>
      </c>
      <c r="E172" s="244">
        <v>131253.57999999999</v>
      </c>
      <c r="F172" s="54">
        <f t="shared" si="31"/>
        <v>175.75465988216388</v>
      </c>
    </row>
    <row r="173" spans="1:6" ht="12.75" customHeight="1" x14ac:dyDescent="0.2">
      <c r="A173" s="55">
        <v>3224</v>
      </c>
      <c r="B173" s="87" t="s">
        <v>387</v>
      </c>
      <c r="C173" s="52" t="s">
        <v>388</v>
      </c>
      <c r="D173" s="244">
        <v>34584</v>
      </c>
      <c r="E173" s="244">
        <v>36001.07</v>
      </c>
      <c r="F173" s="54">
        <f t="shared" si="31"/>
        <v>104.09747281980106</v>
      </c>
    </row>
    <row r="174" spans="1:6" ht="12.75" customHeight="1" x14ac:dyDescent="0.2">
      <c r="A174" s="55">
        <v>3225</v>
      </c>
      <c r="B174" s="87" t="s">
        <v>389</v>
      </c>
      <c r="C174" s="52" t="s">
        <v>390</v>
      </c>
      <c r="D174" s="244">
        <v>50778</v>
      </c>
      <c r="E174" s="244">
        <v>57501.41</v>
      </c>
      <c r="F174" s="54">
        <f t="shared" si="31"/>
        <v>113.24079325692229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4976</v>
      </c>
      <c r="E176" s="244">
        <v>4843.87</v>
      </c>
      <c r="F176" s="54">
        <f t="shared" si="31"/>
        <v>97.344654340836016</v>
      </c>
    </row>
    <row r="177" spans="1:6" ht="12.75" customHeight="1" x14ac:dyDescent="0.2">
      <c r="A177" s="55">
        <v>323</v>
      </c>
      <c r="B177" s="87" t="s">
        <v>395</v>
      </c>
      <c r="C177" s="52" t="s">
        <v>396</v>
      </c>
      <c r="D177" s="53">
        <f t="shared" ref="D177:E177" si="42">SUM(D178:D186)</f>
        <v>406065</v>
      </c>
      <c r="E177" s="53">
        <f t="shared" si="42"/>
        <v>471112.39999999997</v>
      </c>
      <c r="F177" s="54">
        <f t="shared" si="31"/>
        <v>116.01896248137614</v>
      </c>
    </row>
    <row r="178" spans="1:6" ht="12.75" customHeight="1" x14ac:dyDescent="0.2">
      <c r="A178" s="55">
        <v>3231</v>
      </c>
      <c r="B178" s="87" t="s">
        <v>397</v>
      </c>
      <c r="C178" s="52" t="s">
        <v>398</v>
      </c>
      <c r="D178" s="244">
        <v>23117</v>
      </c>
      <c r="E178" s="244">
        <v>14608.68</v>
      </c>
      <c r="F178" s="54">
        <f t="shared" si="31"/>
        <v>63.194532162477834</v>
      </c>
    </row>
    <row r="179" spans="1:6" ht="12.75" customHeight="1" x14ac:dyDescent="0.2">
      <c r="A179" s="55">
        <v>3232</v>
      </c>
      <c r="B179" s="87" t="s">
        <v>399</v>
      </c>
      <c r="C179" s="52" t="s">
        <v>400</v>
      </c>
      <c r="D179" s="244">
        <v>106706</v>
      </c>
      <c r="E179" s="244">
        <v>141600.4</v>
      </c>
      <c r="F179" s="54">
        <f t="shared" si="31"/>
        <v>132.70144134350457</v>
      </c>
    </row>
    <row r="180" spans="1:6" ht="12.75" customHeight="1" x14ac:dyDescent="0.2">
      <c r="A180" s="55">
        <v>3233</v>
      </c>
      <c r="B180" s="87" t="s">
        <v>401</v>
      </c>
      <c r="C180" s="52" t="s">
        <v>402</v>
      </c>
      <c r="D180" s="244">
        <v>15287</v>
      </c>
      <c r="E180" s="244">
        <v>44590.81</v>
      </c>
      <c r="F180" s="54">
        <f t="shared" si="31"/>
        <v>291.69104467848496</v>
      </c>
    </row>
    <row r="181" spans="1:6" ht="12.75" customHeight="1" x14ac:dyDescent="0.2">
      <c r="A181" s="55">
        <v>3234</v>
      </c>
      <c r="B181" s="87" t="s">
        <v>403</v>
      </c>
      <c r="C181" s="52" t="s">
        <v>404</v>
      </c>
      <c r="D181" s="244">
        <v>16094</v>
      </c>
      <c r="E181" s="244">
        <v>10719.44</v>
      </c>
      <c r="F181" s="54">
        <f t="shared" si="31"/>
        <v>66.605194482415811</v>
      </c>
    </row>
    <row r="182" spans="1:6" ht="12.75" customHeight="1" x14ac:dyDescent="0.2">
      <c r="A182" s="55">
        <v>3235</v>
      </c>
      <c r="B182" s="87" t="s">
        <v>405</v>
      </c>
      <c r="C182" s="52" t="s">
        <v>406</v>
      </c>
      <c r="D182" s="244">
        <v>63193</v>
      </c>
      <c r="E182" s="244">
        <v>60350</v>
      </c>
      <c r="F182" s="54">
        <f t="shared" si="31"/>
        <v>95.501083980820653</v>
      </c>
    </row>
    <row r="183" spans="1:6" ht="12.75" customHeight="1" x14ac:dyDescent="0.2">
      <c r="A183" s="55">
        <v>3236</v>
      </c>
      <c r="B183" s="87" t="s">
        <v>407</v>
      </c>
      <c r="C183" s="52" t="s">
        <v>408</v>
      </c>
      <c r="D183" s="244">
        <v>1130</v>
      </c>
      <c r="E183" s="244">
        <v>9500</v>
      </c>
      <c r="F183" s="54">
        <f t="shared" si="31"/>
        <v>840.70796460176996</v>
      </c>
    </row>
    <row r="184" spans="1:6" ht="12.75" customHeight="1" x14ac:dyDescent="0.2">
      <c r="A184" s="55">
        <v>3237</v>
      </c>
      <c r="B184" s="87" t="s">
        <v>409</v>
      </c>
      <c r="C184" s="52" t="s">
        <v>410</v>
      </c>
      <c r="D184" s="244">
        <v>168282</v>
      </c>
      <c r="E184" s="244">
        <v>169853.94</v>
      </c>
      <c r="F184" s="54">
        <f t="shared" si="31"/>
        <v>100.93411060006419</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12256</v>
      </c>
      <c r="E186" s="244">
        <v>19889.13</v>
      </c>
      <c r="F186" s="54">
        <f t="shared" si="31"/>
        <v>162.28076044386424</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53732</v>
      </c>
      <c r="E188" s="53">
        <f t="shared" si="43"/>
        <v>58339.130000000005</v>
      </c>
      <c r="F188" s="54">
        <f t="shared" si="31"/>
        <v>108.57427603662624</v>
      </c>
    </row>
    <row r="189" spans="1:6" ht="12.75" customHeight="1" x14ac:dyDescent="0.2">
      <c r="A189" s="55">
        <v>3291</v>
      </c>
      <c r="B189" s="234" t="s">
        <v>419</v>
      </c>
      <c r="C189" s="52" t="s">
        <v>420</v>
      </c>
      <c r="D189" s="244">
        <v>9012</v>
      </c>
      <c r="E189" s="244">
        <v>19620.39</v>
      </c>
      <c r="F189" s="54">
        <f t="shared" si="31"/>
        <v>217.71404793608519</v>
      </c>
    </row>
    <row r="190" spans="1:6" ht="12.75" customHeight="1" x14ac:dyDescent="0.2">
      <c r="A190" s="55">
        <v>3292</v>
      </c>
      <c r="B190" s="87" t="s">
        <v>421</v>
      </c>
      <c r="C190" s="52" t="s">
        <v>422</v>
      </c>
      <c r="D190" s="244">
        <v>22114</v>
      </c>
      <c r="E190" s="244">
        <v>14981.69</v>
      </c>
      <c r="F190" s="54">
        <f t="shared" si="31"/>
        <v>67.747535497874651</v>
      </c>
    </row>
    <row r="191" spans="1:6" ht="12.75" customHeight="1" x14ac:dyDescent="0.2">
      <c r="A191" s="55">
        <v>3293</v>
      </c>
      <c r="B191" s="87" t="s">
        <v>423</v>
      </c>
      <c r="C191" s="52" t="s">
        <v>424</v>
      </c>
      <c r="D191" s="244">
        <v>17053</v>
      </c>
      <c r="E191" s="244">
        <v>9927.0499999999993</v>
      </c>
      <c r="F191" s="54">
        <f t="shared" si="31"/>
        <v>58.212924412126895</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5553</v>
      </c>
      <c r="E195" s="244">
        <v>13810</v>
      </c>
      <c r="F195" s="54">
        <f t="shared" si="31"/>
        <v>248.69439942373489</v>
      </c>
    </row>
    <row r="196" spans="1:6" ht="12.75" customHeight="1" x14ac:dyDescent="0.2">
      <c r="A196" s="55">
        <v>34</v>
      </c>
      <c r="B196" s="234" t="s">
        <v>433</v>
      </c>
      <c r="C196" s="52" t="s">
        <v>434</v>
      </c>
      <c r="D196" s="53">
        <f t="shared" ref="D196:E196" si="44">D197+D202+D210</f>
        <v>3431</v>
      </c>
      <c r="E196" s="53">
        <f t="shared" si="44"/>
        <v>3917.49</v>
      </c>
      <c r="F196" s="54">
        <f t="shared" si="31"/>
        <v>114.17924803264354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3431</v>
      </c>
      <c r="E210" s="53">
        <f t="shared" si="47"/>
        <v>3917.49</v>
      </c>
      <c r="F210" s="54">
        <f t="shared" si="31"/>
        <v>114.17924803264354</v>
      </c>
    </row>
    <row r="211" spans="1:6" ht="12.75" customHeight="1" x14ac:dyDescent="0.2">
      <c r="A211" s="55">
        <v>3431</v>
      </c>
      <c r="B211" s="234" t="s">
        <v>463</v>
      </c>
      <c r="C211" s="52" t="s">
        <v>464</v>
      </c>
      <c r="D211" s="244">
        <v>3431</v>
      </c>
      <c r="E211" s="244">
        <v>3917.49</v>
      </c>
      <c r="F211" s="54">
        <f t="shared" si="31"/>
        <v>114.17924803264354</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2395866</v>
      </c>
      <c r="E289" s="53">
        <f t="shared" si="79"/>
        <v>2484279.02</v>
      </c>
      <c r="F289" s="54">
        <f t="shared" si="76"/>
        <v>103.69023225839842</v>
      </c>
    </row>
    <row r="290" spans="1:6" ht="12.75" customHeight="1" x14ac:dyDescent="0.2">
      <c r="A290" s="55" t="s">
        <v>606</v>
      </c>
      <c r="B290" s="87" t="s">
        <v>617</v>
      </c>
      <c r="C290" s="52" t="s">
        <v>618</v>
      </c>
      <c r="D290" s="53">
        <f>IF(D6&gt;=D289,D6-D289,0)</f>
        <v>43297</v>
      </c>
      <c r="E290" s="53">
        <f>IF(E6&gt;=E289,E6-E289,0)</f>
        <v>2995.6699999999255</v>
      </c>
      <c r="F290" s="54">
        <f t="shared" si="76"/>
        <v>6.9188858350461357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5780</v>
      </c>
      <c r="E292" s="244"/>
      <c r="F292" s="54">
        <f t="shared" si="76"/>
        <v>0</v>
      </c>
    </row>
    <row r="293" spans="1:6" ht="12.75" customHeight="1" x14ac:dyDescent="0.2">
      <c r="A293" s="55">
        <v>92221</v>
      </c>
      <c r="B293" s="87" t="s">
        <v>623</v>
      </c>
      <c r="C293" s="52" t="s">
        <v>624</v>
      </c>
      <c r="D293" s="244"/>
      <c r="E293" s="244">
        <v>1495.73</v>
      </c>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47583</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47583</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42623</v>
      </c>
      <c r="E369" s="53">
        <f t="shared" si="101"/>
        <v>0</v>
      </c>
      <c r="F369" s="54">
        <f t="shared" si="81"/>
        <v>0</v>
      </c>
    </row>
    <row r="370" spans="1:6" ht="12.75" customHeight="1" x14ac:dyDescent="0.2">
      <c r="A370" s="55">
        <v>4221</v>
      </c>
      <c r="B370" s="87" t="s">
        <v>672</v>
      </c>
      <c r="C370" s="52" t="s">
        <v>764</v>
      </c>
      <c r="D370" s="244">
        <v>16597</v>
      </c>
      <c r="E370" s="244"/>
      <c r="F370" s="54">
        <f t="shared" si="81"/>
        <v>0</v>
      </c>
    </row>
    <row r="371" spans="1:6" ht="12.75" customHeight="1" x14ac:dyDescent="0.2">
      <c r="A371" s="55">
        <v>4222</v>
      </c>
      <c r="B371" s="87" t="s">
        <v>765</v>
      </c>
      <c r="C371" s="52" t="s">
        <v>766</v>
      </c>
      <c r="D371" s="244">
        <v>7598</v>
      </c>
      <c r="E371" s="244"/>
      <c r="F371" s="54">
        <f t="shared" si="81"/>
        <v>0</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18428</v>
      </c>
      <c r="E376" s="244"/>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4960</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4960</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47583</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2439163</v>
      </c>
      <c r="E412" s="53">
        <f>E6+E298</f>
        <v>2487274.69</v>
      </c>
      <c r="F412" s="54">
        <f t="shared" si="81"/>
        <v>101.97246719468933</v>
      </c>
    </row>
    <row r="413" spans="1:6" ht="12.75" customHeight="1" x14ac:dyDescent="0.2">
      <c r="A413" s="55" t="s">
        <v>606</v>
      </c>
      <c r="B413" s="87" t="s">
        <v>829</v>
      </c>
      <c r="C413" s="52" t="s">
        <v>830</v>
      </c>
      <c r="D413" s="53">
        <f t="shared" ref="D413:E413" si="112">D289+D350</f>
        <v>2443449</v>
      </c>
      <c r="E413" s="53">
        <f t="shared" si="112"/>
        <v>2484279.02</v>
      </c>
      <c r="F413" s="54">
        <f t="shared" si="81"/>
        <v>101.67099947655957</v>
      </c>
    </row>
    <row r="414" spans="1:6" ht="12.75" customHeight="1" x14ac:dyDescent="0.2">
      <c r="A414" s="55" t="s">
        <v>606</v>
      </c>
      <c r="B414" s="87" t="s">
        <v>831</v>
      </c>
      <c r="C414" s="52" t="s">
        <v>832</v>
      </c>
      <c r="D414" s="53">
        <f t="shared" ref="D414:E414" si="113">IF(D412&gt;=D413,D412-D413,0)</f>
        <v>0</v>
      </c>
      <c r="E414" s="53">
        <f t="shared" si="113"/>
        <v>2995.6699999999255</v>
      </c>
      <c r="F414" s="54" t="str">
        <f t="shared" si="81"/>
        <v>-</v>
      </c>
    </row>
    <row r="415" spans="1:6" ht="12.75" customHeight="1" x14ac:dyDescent="0.2">
      <c r="A415" s="55" t="s">
        <v>606</v>
      </c>
      <c r="B415" s="87" t="s">
        <v>833</v>
      </c>
      <c r="C415" s="52" t="s">
        <v>834</v>
      </c>
      <c r="D415" s="53">
        <f t="shared" ref="D415:E415" si="114">IF(D413&gt;=D412,D413-D412,0)</f>
        <v>4286</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5780</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1495.73</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2439163</v>
      </c>
      <c r="E639" s="53">
        <f t="shared" si="180"/>
        <v>2487274.69</v>
      </c>
      <c r="F639" s="54">
        <f t="shared" si="119"/>
        <v>101.97246719468933</v>
      </c>
    </row>
    <row r="640" spans="1:6" ht="12.75" customHeight="1" x14ac:dyDescent="0.2">
      <c r="A640" s="55" t="s">
        <v>606</v>
      </c>
      <c r="B640" s="87" t="s">
        <v>1275</v>
      </c>
      <c r="C640" s="52" t="s">
        <v>1276</v>
      </c>
      <c r="D640" s="53">
        <f t="shared" ref="D640:E640" si="181">D413+D528</f>
        <v>2443449</v>
      </c>
      <c r="E640" s="53">
        <f t="shared" si="181"/>
        <v>2484279.02</v>
      </c>
      <c r="F640" s="54">
        <f t="shared" si="119"/>
        <v>101.67099947655957</v>
      </c>
    </row>
    <row r="641" spans="1:6" ht="12.75" customHeight="1" x14ac:dyDescent="0.2">
      <c r="A641" s="55" t="s">
        <v>606</v>
      </c>
      <c r="B641" s="87" t="s">
        <v>1277</v>
      </c>
      <c r="C641" s="52" t="s">
        <v>1278</v>
      </c>
      <c r="D641" s="53">
        <f t="shared" ref="D641:E641" si="182">IF(D639&gt;=D640,D639-D640,0)</f>
        <v>0</v>
      </c>
      <c r="E641" s="53">
        <f t="shared" si="182"/>
        <v>2995.6699999999255</v>
      </c>
      <c r="F641" s="54" t="str">
        <f t="shared" si="119"/>
        <v>-</v>
      </c>
    </row>
    <row r="642" spans="1:6" ht="12.75" customHeight="1" x14ac:dyDescent="0.2">
      <c r="A642" s="55" t="s">
        <v>606</v>
      </c>
      <c r="B642" s="87" t="s">
        <v>1279</v>
      </c>
      <c r="C642" s="52" t="s">
        <v>1280</v>
      </c>
      <c r="D642" s="53">
        <f t="shared" ref="D642:E642" si="183">IF(D640&gt;=D639,D640-D639,0)</f>
        <v>4286</v>
      </c>
      <c r="E642" s="53">
        <f t="shared" si="183"/>
        <v>0</v>
      </c>
      <c r="F642" s="54">
        <f t="shared" si="119"/>
        <v>0</v>
      </c>
    </row>
    <row r="643" spans="1:6" ht="24" x14ac:dyDescent="0.2">
      <c r="A643" s="62" t="s">
        <v>1281</v>
      </c>
      <c r="B643" s="87" t="s">
        <v>1282</v>
      </c>
      <c r="C643" s="63" t="s">
        <v>1281</v>
      </c>
      <c r="D643" s="53">
        <f t="shared" ref="D643:E643" si="184">IF(D416-D417+D637-D638&gt;=0,D416-D417+D637-D638,0)</f>
        <v>5780</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1495.73</v>
      </c>
      <c r="F644" s="54" t="str">
        <f t="shared" si="119"/>
        <v>-</v>
      </c>
    </row>
    <row r="645" spans="1:6" ht="24" x14ac:dyDescent="0.2">
      <c r="A645" s="55" t="s">
        <v>606</v>
      </c>
      <c r="B645" s="87" t="s">
        <v>1285</v>
      </c>
      <c r="C645" s="52" t="s">
        <v>1286</v>
      </c>
      <c r="D645" s="53">
        <f t="shared" ref="D645:E645" si="186">IF(D641+D643-D642-D644&gt;=0,D641+D643-D642-D644,0)</f>
        <v>1494</v>
      </c>
      <c r="E645" s="53">
        <f t="shared" si="186"/>
        <v>1499.9399999999255</v>
      </c>
      <c r="F645" s="54">
        <f t="shared" si="119"/>
        <v>100.39759036144081</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449495</v>
      </c>
      <c r="E649" s="244">
        <v>265850.75</v>
      </c>
      <c r="F649" s="54">
        <f t="shared" ref="F649:F724" si="188">IF(D649&lt;&gt;0,IF(E649/D649&gt;=100,"&gt;&gt;100",E649/D649*100),"-")</f>
        <v>59.144317511874434</v>
      </c>
    </row>
    <row r="650" spans="1:6" ht="12.75" customHeight="1" x14ac:dyDescent="0.2">
      <c r="A650" s="55" t="s">
        <v>1294</v>
      </c>
      <c r="B650" s="87" t="s">
        <v>1295</v>
      </c>
      <c r="C650" s="52" t="s">
        <v>1294</v>
      </c>
      <c r="D650" s="244">
        <v>2526647</v>
      </c>
      <c r="E650" s="244">
        <v>2693999.07</v>
      </c>
      <c r="F650" s="54">
        <f t="shared" si="188"/>
        <v>106.62348440443006</v>
      </c>
    </row>
    <row r="651" spans="1:6" ht="12.75" customHeight="1" x14ac:dyDescent="0.2">
      <c r="A651" s="55" t="s">
        <v>1296</v>
      </c>
      <c r="B651" s="87" t="s">
        <v>1297</v>
      </c>
      <c r="C651" s="52" t="s">
        <v>1296</v>
      </c>
      <c r="D651" s="244">
        <v>2709181</v>
      </c>
      <c r="E651" s="244">
        <v>2552748.36</v>
      </c>
      <c r="F651" s="54">
        <f t="shared" si="188"/>
        <v>94.225832825492276</v>
      </c>
    </row>
    <row r="652" spans="1:6" ht="24" x14ac:dyDescent="0.2">
      <c r="A652" s="55">
        <v>11</v>
      </c>
      <c r="B652" s="87" t="s">
        <v>1298</v>
      </c>
      <c r="C652" s="52" t="s">
        <v>1299</v>
      </c>
      <c r="D652" s="53">
        <f t="shared" ref="D652:E652" si="189">+D649+D650-D651</f>
        <v>266961</v>
      </c>
      <c r="E652" s="53">
        <f t="shared" si="189"/>
        <v>407101.45999999996</v>
      </c>
      <c r="F652" s="54">
        <f t="shared" si="188"/>
        <v>152.4947314401729</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10</v>
      </c>
      <c r="E654" s="264">
        <v>9</v>
      </c>
      <c r="F654" s="54">
        <f t="shared" si="188"/>
        <v>90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10</v>
      </c>
      <c r="E656" s="264">
        <v>9</v>
      </c>
      <c r="F656" s="54">
        <f t="shared" si="188"/>
        <v>90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23734</v>
      </c>
      <c r="E676" s="244">
        <v>50037.42</v>
      </c>
      <c r="F676" s="54">
        <f t="shared" si="188"/>
        <v>210.8259037667481</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53177</v>
      </c>
      <c r="E718" s="244">
        <v>58747.94</v>
      </c>
      <c r="F718" s="54">
        <f t="shared" si="188"/>
        <v>110.47622092257932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1130</v>
      </c>
      <c r="E720" s="244">
        <v>8250</v>
      </c>
      <c r="F720" s="54">
        <f t="shared" si="188"/>
        <v>730.08849557522126</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121469</v>
      </c>
      <c r="E722" s="244">
        <v>119553.94</v>
      </c>
      <c r="F722" s="54">
        <f t="shared" si="188"/>
        <v>98.423416674213172</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9012</v>
      </c>
      <c r="E725" s="244">
        <v>19620.39</v>
      </c>
      <c r="F725" s="54">
        <f t="shared" ref="F725:F979" si="190">IF(D725&lt;&gt;0,IF(E725/D725&gt;=100,"&gt;&gt;100",E725/D725*100),"-")</f>
        <v>217.71404793608519</v>
      </c>
    </row>
    <row r="726" spans="1:6" ht="12.75" customHeight="1" x14ac:dyDescent="0.2">
      <c r="A726" s="55" t="s">
        <v>1429</v>
      </c>
      <c r="B726" s="87" t="s">
        <v>1430</v>
      </c>
      <c r="C726" s="52" t="s">
        <v>1429</v>
      </c>
      <c r="D726" s="244"/>
      <c r="E726" s="244">
        <v>966.91</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42" workbookViewId="0">
      <selection activeCell="D45" sqref="D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672525</v>
      </c>
      <c r="E6" s="231">
        <f t="shared" si="0"/>
        <v>684471.88</v>
      </c>
      <c r="F6" s="232">
        <f t="shared" ref="F6:F260" si="1">IF(D6&gt;0,IF(E6/D6&gt;=100,"&gt;&gt;100",E6/D6*100),"-")</f>
        <v>101.77642169436081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398856</v>
      </c>
      <c r="E7" s="106">
        <f t="shared" si="2"/>
        <v>275841.77999999997</v>
      </c>
      <c r="F7" s="95">
        <f t="shared" si="1"/>
        <v>69.158237559419931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12008</v>
      </c>
      <c r="E8" s="106">
        <f>E9+E10-E11</f>
        <v>12008.26</v>
      </c>
      <c r="F8" s="95">
        <f t="shared" si="1"/>
        <v>100.00216522318455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12008</v>
      </c>
      <c r="E10" s="249">
        <v>12008.26</v>
      </c>
      <c r="F10" s="95">
        <f t="shared" si="1"/>
        <v>100.00216522318455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386848</v>
      </c>
      <c r="E12" s="106">
        <f t="shared" si="3"/>
        <v>263833.51999999996</v>
      </c>
      <c r="F12" s="95">
        <f t="shared" si="1"/>
        <v>68.200823062288023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3328</v>
      </c>
      <c r="E13" s="106">
        <f t="shared" si="4"/>
        <v>2309.62</v>
      </c>
      <c r="F13" s="95">
        <f t="shared" si="1"/>
        <v>69.39963942307692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4075</v>
      </c>
      <c r="E15" s="249">
        <v>4075.5</v>
      </c>
      <c r="F15" s="95">
        <f t="shared" si="1"/>
        <v>100.01226993865031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747</v>
      </c>
      <c r="E18" s="249">
        <v>1765.88</v>
      </c>
      <c r="F18" s="95">
        <f t="shared" si="1"/>
        <v>236.39625167336013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335875</v>
      </c>
      <c r="E19" s="106">
        <f t="shared" si="5"/>
        <v>225599.13999999996</v>
      </c>
      <c r="F19" s="95">
        <f t="shared" si="1"/>
        <v>67.16758913286192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290343</v>
      </c>
      <c r="E20" s="249">
        <v>290342.78000000003</v>
      </c>
      <c r="F20" s="95">
        <f t="shared" si="1"/>
        <v>99.99992422755156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18958</v>
      </c>
      <c r="E21" s="249">
        <v>18957.740000000002</v>
      </c>
      <c r="F21" s="95">
        <f t="shared" si="1"/>
        <v>99.998628547315121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24875</v>
      </c>
      <c r="E22" s="249">
        <v>24875</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11880</v>
      </c>
      <c r="E23" s="249">
        <v>11880.04</v>
      </c>
      <c r="F23" s="95">
        <f t="shared" si="1"/>
        <v>100.0003367003367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33684</v>
      </c>
      <c r="E25" s="249">
        <v>33683.910000000003</v>
      </c>
      <c r="F25" s="95">
        <f t="shared" si="1"/>
        <v>99.999732810830082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283519</v>
      </c>
      <c r="E26" s="249">
        <v>283518.84999999998</v>
      </c>
      <c r="F26" s="95">
        <f t="shared" si="1"/>
        <v>99.99994709349285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327384</v>
      </c>
      <c r="E28" s="249">
        <v>437659.18</v>
      </c>
      <c r="F28" s="95">
        <f t="shared" si="1"/>
        <v>133.68374141680718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39332</v>
      </c>
      <c r="E29" s="106">
        <f t="shared" si="6"/>
        <v>30341.74</v>
      </c>
      <c r="F29" s="95">
        <f t="shared" si="1"/>
        <v>77.142631953625553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44951</v>
      </c>
      <c r="E30" s="249">
        <v>44950.83</v>
      </c>
      <c r="F30" s="95">
        <f t="shared" si="1"/>
        <v>99.999621810415789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5619</v>
      </c>
      <c r="E34" s="249">
        <v>14609.09</v>
      </c>
      <c r="F34" s="95">
        <f t="shared" si="1"/>
        <v>259.99448300409324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8313</v>
      </c>
      <c r="E45" s="106">
        <f t="shared" si="9"/>
        <v>5583.02</v>
      </c>
      <c r="F45" s="95">
        <f t="shared" si="1"/>
        <v>67.160110670034896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9431</v>
      </c>
      <c r="E47" s="249">
        <v>9431.26</v>
      </c>
      <c r="F47" s="95">
        <f t="shared" si="1"/>
        <v>100.00275686565583</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1118</v>
      </c>
      <c r="E50" s="249">
        <v>3848.24</v>
      </c>
      <c r="F50" s="95">
        <f t="shared" si="1"/>
        <v>344.20751341681569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543273</v>
      </c>
      <c r="E54" s="249">
        <v>403447.06</v>
      </c>
      <c r="F54" s="95">
        <f t="shared" si="1"/>
        <v>74.262306427891687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543273</v>
      </c>
      <c r="E55" s="249">
        <v>403447.06</v>
      </c>
      <c r="F55" s="95">
        <f t="shared" si="1"/>
        <v>74.262306427891687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273669</v>
      </c>
      <c r="E68" s="106">
        <f t="shared" si="13"/>
        <v>408630.10000000003</v>
      </c>
      <c r="F68" s="95">
        <f t="shared" si="1"/>
        <v>149.31545041637892</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266961</v>
      </c>
      <c r="E69" s="106">
        <f t="shared" si="14"/>
        <v>407101.46</v>
      </c>
      <c r="F69" s="95">
        <f t="shared" si="1"/>
        <v>152.49473144017293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265851</v>
      </c>
      <c r="E70" s="106">
        <f t="shared" si="15"/>
        <v>406554.33</v>
      </c>
      <c r="F70" s="95">
        <f t="shared" si="1"/>
        <v>152.92563503616688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265851</v>
      </c>
      <c r="E72" s="249">
        <v>406554.33</v>
      </c>
      <c r="F72" s="95">
        <f t="shared" si="1"/>
        <v>152.92563503616688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1110</v>
      </c>
      <c r="E76" s="249">
        <v>547.13</v>
      </c>
      <c r="F76" s="95">
        <f t="shared" si="1"/>
        <v>49.290990990990991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6708</v>
      </c>
      <c r="E78" s="106">
        <f>E79+SUM(E82:E84)-E85+E86</f>
        <v>1528.64</v>
      </c>
      <c r="F78" s="95">
        <f t="shared" si="1"/>
        <v>22.788312462731071</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6708</v>
      </c>
      <c r="E86" s="249">
        <v>1528.64</v>
      </c>
      <c r="F86" s="95">
        <f t="shared" si="1"/>
        <v>22.788312462731071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672525</v>
      </c>
      <c r="E175" s="106">
        <f t="shared" si="30"/>
        <v>684471.88000000012</v>
      </c>
      <c r="F175" s="95">
        <f t="shared" si="1"/>
        <v>101.77642169436083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272175</v>
      </c>
      <c r="E176" s="106">
        <f t="shared" si="31"/>
        <v>407130.16000000003</v>
      </c>
      <c r="F176" s="95">
        <f t="shared" si="1"/>
        <v>149.58396619821806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259617</v>
      </c>
      <c r="E177" s="106">
        <f t="shared" si="32"/>
        <v>407130.16000000003</v>
      </c>
      <c r="F177" s="95">
        <f t="shared" si="1"/>
        <v>156.81953030810774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128069</v>
      </c>
      <c r="E178" s="249">
        <v>147194.07</v>
      </c>
      <c r="F178" s="95">
        <f t="shared" si="1"/>
        <v>114.93341089568905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57313</v>
      </c>
      <c r="E179" s="249">
        <v>75929.100000000006</v>
      </c>
      <c r="F179" s="95">
        <f t="shared" si="1"/>
        <v>132.48146144853698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467</v>
      </c>
      <c r="E180" s="106">
        <f t="shared" si="33"/>
        <v>584.9</v>
      </c>
      <c r="F180" s="95">
        <f t="shared" si="1"/>
        <v>125.24625267665952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467</v>
      </c>
      <c r="E183" s="249">
        <v>584.9</v>
      </c>
      <c r="F183" s="95">
        <f t="shared" si="1"/>
        <v>125.24625267665952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73768</v>
      </c>
      <c r="E188" s="249">
        <v>183422.09</v>
      </c>
      <c r="F188" s="95">
        <f t="shared" si="1"/>
        <v>248.64723186205401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12558</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400350</v>
      </c>
      <c r="E237" s="106">
        <f t="shared" si="41"/>
        <v>277341.72000000003</v>
      </c>
      <c r="F237" s="95">
        <f t="shared" si="1"/>
        <v>69.27481453727988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398856</v>
      </c>
      <c r="E238" s="106">
        <f t="shared" si="42"/>
        <v>275841.78000000003</v>
      </c>
      <c r="F238" s="95">
        <f t="shared" si="1"/>
        <v>69.158237559419945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398856</v>
      </c>
      <c r="E239" s="106">
        <f t="shared" si="43"/>
        <v>275841.78000000003</v>
      </c>
      <c r="F239" s="95">
        <f t="shared" si="1"/>
        <v>69.158237559419945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384336</v>
      </c>
      <c r="E240" s="249">
        <v>263679.51</v>
      </c>
      <c r="F240" s="95">
        <f t="shared" si="1"/>
        <v>68.606508367678288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14520</v>
      </c>
      <c r="E241" s="249">
        <v>12162.27</v>
      </c>
      <c r="F241" s="95">
        <f t="shared" si="1"/>
        <v>83.762190082644622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1494</v>
      </c>
      <c r="E245" s="106">
        <f t="shared" si="45"/>
        <v>1499.94</v>
      </c>
      <c r="F245" s="95">
        <f t="shared" si="1"/>
        <v>100.39759036144578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1494</v>
      </c>
      <c r="E246" s="106">
        <f t="shared" si="46"/>
        <v>1499.94</v>
      </c>
      <c r="F246" s="95">
        <f t="shared" si="1"/>
        <v>100.39759036144578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1494</v>
      </c>
      <c r="E247" s="249">
        <v>1499.94</v>
      </c>
      <c r="F247" s="95">
        <f t="shared" si="1"/>
        <v>100.39759036144578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259617</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v>407130.16</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12558</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37</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73826</v>
      </c>
      <c r="E302" s="249">
        <v>183422.09</v>
      </c>
      <c r="F302" s="95">
        <f t="shared" si="50"/>
        <v>248.45188686912471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39" sqref="E13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2443449</v>
      </c>
      <c r="E129" s="83">
        <f t="shared" si="26"/>
        <v>2484279.02</v>
      </c>
      <c r="F129" s="65">
        <f t="shared" si="1"/>
        <v>101.67099947655957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2443449</v>
      </c>
      <c r="E140" s="251">
        <v>2484279.02</v>
      </c>
      <c r="F140" s="65">
        <f t="shared" si="1"/>
        <v>101.67099947655957</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2443449</v>
      </c>
      <c r="E141" s="108">
        <f t="shared" si="28"/>
        <v>2484279.02</v>
      </c>
      <c r="F141" s="84">
        <f t="shared" si="1"/>
        <v>101.67099947655957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8" workbookViewId="0">
      <selection activeCell="E24" sqref="E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7607.8</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7607.8</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7607.8</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v>7607.8</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6" sqref="D1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272174.24</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2883437.01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2883437.01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1598432.13</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1097198.6000000001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4384.1899999999996</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183422.09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2748481.0900000003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2735923.1500000004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1579211.37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1078582.5900000001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4265.99</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73863.199999999997</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12557.94</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407130.15999999968</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407130.16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407130.16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5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50016</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Najam 2</cp:lastModifiedBy>
  <cp:lastPrinted>2022-04-04T19:59:02Z</cp:lastPrinted>
  <dcterms:created xsi:type="dcterms:W3CDTF">2022-04-01T05:14:30Z</dcterms:created>
  <dcterms:modified xsi:type="dcterms:W3CDTF">2023-02-02T09:34:11Z</dcterms:modified>
</cp:coreProperties>
</file>